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65326" windowWidth="10635" windowHeight="10755" tabRatio="777" firstSheet="1" activeTab="6"/>
  </bookViews>
  <sheets>
    <sheet name="Macro1" sheetId="1" state="veryHidden" r:id="rId1"/>
    <sheet name="封面" sheetId="2" r:id="rId2"/>
    <sheet name="公共收入预算表" sheetId="3" r:id="rId3"/>
    <sheet name="公共支出预算表" sheetId="4" r:id="rId4"/>
    <sheet name="公共预算支出经济科目表" sheetId="5" r:id="rId5"/>
    <sheet name="公共预算收支平衡表" sheetId="6" r:id="rId6"/>
    <sheet name="政府性基金收支预算表" sheetId="7" r:id="rId7"/>
  </sheets>
  <definedNames/>
  <calcPr calcMode="manual" fullCalcOnLoad="1"/>
</workbook>
</file>

<file path=xl/sharedStrings.xml><?xml version="1.0" encoding="utf-8"?>
<sst xmlns="http://schemas.openxmlformats.org/spreadsheetml/2006/main" count="1660" uniqueCount="1267">
  <si>
    <t>单位：万元</t>
  </si>
  <si>
    <r>
      <t>项</t>
    </r>
    <r>
      <rPr>
        <b/>
        <sz val="14"/>
        <rFont val="Times New Roman"/>
        <family val="1"/>
      </rPr>
      <t xml:space="preserve">         </t>
    </r>
    <r>
      <rPr>
        <b/>
        <sz val="14"/>
        <rFont val="宋体"/>
        <family val="0"/>
      </rPr>
      <t>目</t>
    </r>
  </si>
  <si>
    <r>
      <t>2015</t>
    </r>
    <r>
      <rPr>
        <b/>
        <sz val="14"/>
        <rFont val="宋体"/>
        <family val="0"/>
      </rPr>
      <t>年预算数</t>
    </r>
  </si>
  <si>
    <r>
      <t>2014</t>
    </r>
    <r>
      <rPr>
        <b/>
        <sz val="14"/>
        <rFont val="宋体"/>
        <family val="0"/>
      </rPr>
      <t>快报数</t>
    </r>
    <r>
      <rPr>
        <b/>
        <sz val="14"/>
        <rFont val="Times New Roman"/>
        <family val="1"/>
      </rPr>
      <t xml:space="preserve">             </t>
    </r>
  </si>
  <si>
    <t>一、税收收入</t>
  </si>
  <si>
    <t xml:space="preserve">    工商税收</t>
  </si>
  <si>
    <r>
      <t xml:space="preserve">                </t>
    </r>
    <r>
      <rPr>
        <sz val="14"/>
        <rFont val="宋体"/>
        <family val="0"/>
      </rPr>
      <t>增值税</t>
    </r>
  </si>
  <si>
    <r>
      <t xml:space="preserve">                </t>
    </r>
    <r>
      <rPr>
        <sz val="14"/>
        <rFont val="宋体"/>
        <family val="0"/>
      </rPr>
      <t>营业税</t>
    </r>
  </si>
  <si>
    <r>
      <t xml:space="preserve">                </t>
    </r>
    <r>
      <rPr>
        <sz val="14"/>
        <rFont val="宋体"/>
        <family val="0"/>
      </rPr>
      <t>企业所得税</t>
    </r>
  </si>
  <si>
    <r>
      <t xml:space="preserve">                </t>
    </r>
    <r>
      <rPr>
        <sz val="14"/>
        <rFont val="宋体"/>
        <family val="0"/>
      </rPr>
      <t>个人所得税</t>
    </r>
  </si>
  <si>
    <r>
      <t xml:space="preserve">                </t>
    </r>
    <r>
      <rPr>
        <sz val="14"/>
        <rFont val="宋体"/>
        <family val="0"/>
      </rPr>
      <t>资源税</t>
    </r>
  </si>
  <si>
    <r>
      <t xml:space="preserve">                </t>
    </r>
    <r>
      <rPr>
        <sz val="14"/>
        <rFont val="宋体"/>
        <family val="0"/>
      </rPr>
      <t>城市维护建设税</t>
    </r>
  </si>
  <si>
    <r>
      <t xml:space="preserve">                </t>
    </r>
    <r>
      <rPr>
        <sz val="14"/>
        <rFont val="宋体"/>
        <family val="0"/>
      </rPr>
      <t>房产税</t>
    </r>
  </si>
  <si>
    <r>
      <t xml:space="preserve">                </t>
    </r>
    <r>
      <rPr>
        <sz val="14"/>
        <rFont val="宋体"/>
        <family val="0"/>
      </rPr>
      <t>印花税</t>
    </r>
  </si>
  <si>
    <r>
      <t xml:space="preserve">                </t>
    </r>
    <r>
      <rPr>
        <sz val="14"/>
        <rFont val="宋体"/>
        <family val="0"/>
      </rPr>
      <t>城镇土地使用税</t>
    </r>
  </si>
  <si>
    <r>
      <t xml:space="preserve">                </t>
    </r>
    <r>
      <rPr>
        <sz val="14"/>
        <rFont val="宋体"/>
        <family val="0"/>
      </rPr>
      <t>土地增值税</t>
    </r>
  </si>
  <si>
    <r>
      <t xml:space="preserve">                </t>
    </r>
    <r>
      <rPr>
        <sz val="14"/>
        <rFont val="宋体"/>
        <family val="0"/>
      </rPr>
      <t>车船税</t>
    </r>
  </si>
  <si>
    <t xml:space="preserve">    耕地占用税</t>
  </si>
  <si>
    <t xml:space="preserve">    契税</t>
  </si>
  <si>
    <t>二、非税收入</t>
  </si>
  <si>
    <t xml:space="preserve">    专项收入</t>
  </si>
  <si>
    <t xml:space="preserve">        排污费收入</t>
  </si>
  <si>
    <t xml:space="preserve">        教育费附加收入</t>
  </si>
  <si>
    <t xml:space="preserve">        地方教育附加收入</t>
  </si>
  <si>
    <t xml:space="preserve">        残疾人就业保障金收入</t>
  </si>
  <si>
    <t xml:space="preserve">        教育资金收入</t>
  </si>
  <si>
    <t xml:space="preserve">        农田水利建设资金收入</t>
  </si>
  <si>
    <t xml:space="preserve">        森林植被恢复费</t>
  </si>
  <si>
    <t xml:space="preserve">        其他专项收入</t>
  </si>
  <si>
    <r>
      <t xml:space="preserve">        </t>
    </r>
    <r>
      <rPr>
        <sz val="14"/>
        <rFont val="宋体"/>
        <family val="0"/>
      </rPr>
      <t>行政事业性收费收入</t>
    </r>
  </si>
  <si>
    <r>
      <t xml:space="preserve">        </t>
    </r>
    <r>
      <rPr>
        <sz val="14"/>
        <rFont val="宋体"/>
        <family val="0"/>
      </rPr>
      <t>罚没收入</t>
    </r>
  </si>
  <si>
    <r>
      <t xml:space="preserve">        </t>
    </r>
    <r>
      <rPr>
        <sz val="14"/>
        <rFont val="宋体"/>
        <family val="0"/>
      </rPr>
      <t>国有资本经营收入</t>
    </r>
  </si>
  <si>
    <r>
      <t xml:space="preserve">        </t>
    </r>
    <r>
      <rPr>
        <sz val="14"/>
        <rFont val="宋体"/>
        <family val="0"/>
      </rPr>
      <t>国有资源（资产）有偿使用收入</t>
    </r>
  </si>
  <si>
    <r>
      <t xml:space="preserve">        </t>
    </r>
    <r>
      <rPr>
        <sz val="14"/>
        <rFont val="宋体"/>
        <family val="0"/>
      </rPr>
      <t>其他收入</t>
    </r>
  </si>
  <si>
    <t>一般公共预算收入合计</t>
  </si>
  <si>
    <r>
      <t>本表预算科目按财政部发布的</t>
    </r>
    <r>
      <rPr>
        <sz val="14"/>
        <rFont val="Times New Roman"/>
        <family val="1"/>
      </rPr>
      <t>2015</t>
    </r>
    <r>
      <rPr>
        <sz val="14"/>
        <rFont val="宋体"/>
        <family val="0"/>
      </rPr>
      <t>年预算科目列示。</t>
    </r>
  </si>
  <si>
    <r>
      <t>2014</t>
    </r>
    <r>
      <rPr>
        <b/>
        <sz val="14"/>
        <rFont val="宋体"/>
        <family val="0"/>
      </rPr>
      <t>年初安排数</t>
    </r>
  </si>
  <si>
    <t>一、一般公共服务支出</t>
  </si>
  <si>
    <t xml:space="preserve">    人大事务</t>
  </si>
  <si>
    <t xml:space="preserve">        行政运行</t>
  </si>
  <si>
    <t xml:space="preserve">        一般行政管理事务</t>
  </si>
  <si>
    <t xml:space="preserve">        机关服务</t>
  </si>
  <si>
    <t xml:space="preserve">        人大会议</t>
  </si>
  <si>
    <t xml:space="preserve">        人大立法</t>
  </si>
  <si>
    <t xml:space="preserve">        人大监督</t>
  </si>
  <si>
    <t xml:space="preserve">        人大代表履职能力提升</t>
  </si>
  <si>
    <t xml:space="preserve">        代表工作</t>
  </si>
  <si>
    <t xml:space="preserve">        人大信访工作</t>
  </si>
  <si>
    <t xml:space="preserve">        事业运行</t>
  </si>
  <si>
    <t xml:space="preserve">        其他人大事务支出</t>
  </si>
  <si>
    <t xml:space="preserve">    政协事务</t>
  </si>
  <si>
    <t xml:space="preserve">        政协会议</t>
  </si>
  <si>
    <t xml:space="preserve">        委员视察</t>
  </si>
  <si>
    <t xml:space="preserve">        参政议政</t>
  </si>
  <si>
    <t xml:space="preserve">        其他政协事务支出</t>
  </si>
  <si>
    <t xml:space="preserve">    政府办公厅（室）及相关机构事务</t>
  </si>
  <si>
    <t xml:space="preserve">        专项服务</t>
  </si>
  <si>
    <t xml:space="preserve">        专项业务活动</t>
  </si>
  <si>
    <t xml:space="preserve">        政务公开审批</t>
  </si>
  <si>
    <t xml:space="preserve">        法制建设</t>
  </si>
  <si>
    <t xml:space="preserve">        信访事务</t>
  </si>
  <si>
    <t xml:space="preserve">        参事事务</t>
  </si>
  <si>
    <t xml:space="preserve">        其他政府办公厅（室）及相关机构事务支出</t>
  </si>
  <si>
    <t xml:space="preserve">    发展与改革事务</t>
  </si>
  <si>
    <t xml:space="preserve">        战略规划与实施</t>
  </si>
  <si>
    <t xml:space="preserve">        日常经济运行调节</t>
  </si>
  <si>
    <t xml:space="preserve">        社会事业发展规划</t>
  </si>
  <si>
    <t xml:space="preserve">        经济体制改革研究</t>
  </si>
  <si>
    <t xml:space="preserve">        物价管理</t>
  </si>
  <si>
    <t xml:space="preserve">        应对气候变化管理事务</t>
  </si>
  <si>
    <t xml:space="preserve">        其他发展与改革事务支出</t>
  </si>
  <si>
    <t xml:space="preserve">    统计信息事务</t>
  </si>
  <si>
    <t xml:space="preserve">        信息事务</t>
  </si>
  <si>
    <t xml:space="preserve">        专项统计业务</t>
  </si>
  <si>
    <t xml:space="preserve">        统计管理</t>
  </si>
  <si>
    <t xml:space="preserve">        专项普查活动</t>
  </si>
  <si>
    <t xml:space="preserve">        统计抽样调查</t>
  </si>
  <si>
    <t xml:space="preserve">        其他统计信息事务支出</t>
  </si>
  <si>
    <t xml:space="preserve">    财政事务</t>
  </si>
  <si>
    <t xml:space="preserve">        预算改革业务</t>
  </si>
  <si>
    <t xml:space="preserve">        财政国库业务</t>
  </si>
  <si>
    <t xml:space="preserve">        财政监察</t>
  </si>
  <si>
    <t xml:space="preserve">        信息化建设</t>
  </si>
  <si>
    <t xml:space="preserve">        财政委托业务支出</t>
  </si>
  <si>
    <t xml:space="preserve">        其他财政事务支出</t>
  </si>
  <si>
    <t xml:space="preserve">    税收事务</t>
  </si>
  <si>
    <t xml:space="preserve">        税务办案</t>
  </si>
  <si>
    <t xml:space="preserve">        税务登记证及发票管理</t>
  </si>
  <si>
    <t xml:space="preserve">        代扣代收代征税款手续费</t>
  </si>
  <si>
    <t xml:space="preserve">        税务宣传</t>
  </si>
  <si>
    <t xml:space="preserve">        协税护税</t>
  </si>
  <si>
    <t xml:space="preserve">        其他税收事务支出</t>
  </si>
  <si>
    <t xml:space="preserve">    审计事务</t>
  </si>
  <si>
    <t xml:space="preserve">        审计业务</t>
  </si>
  <si>
    <t xml:space="preserve">        审计管理</t>
  </si>
  <si>
    <t xml:space="preserve">        其他审计事务支出</t>
  </si>
  <si>
    <t xml:space="preserve">    海关事务</t>
  </si>
  <si>
    <t xml:space="preserve">        收费业务</t>
  </si>
  <si>
    <t xml:space="preserve">        缉私办案</t>
  </si>
  <si>
    <t xml:space="preserve">        口岸电子执法系统建设与维护</t>
  </si>
  <si>
    <t xml:space="preserve">        其他海关事务支出</t>
  </si>
  <si>
    <t xml:space="preserve">    人力资源事务</t>
  </si>
  <si>
    <t xml:space="preserve">        政府特殊津贴</t>
  </si>
  <si>
    <t xml:space="preserve">        资助留学回国人员</t>
  </si>
  <si>
    <t xml:space="preserve">        军队转业干部安置</t>
  </si>
  <si>
    <t xml:space="preserve">        博士后日常经费</t>
  </si>
  <si>
    <t xml:space="preserve">        引进人才费用</t>
  </si>
  <si>
    <t xml:space="preserve">        公务员考核</t>
  </si>
  <si>
    <t xml:space="preserve">        公务员履职能力提升</t>
  </si>
  <si>
    <t xml:space="preserve">        公务员招考</t>
  </si>
  <si>
    <t xml:space="preserve">        公务员综合管理</t>
  </si>
  <si>
    <t xml:space="preserve">        其他人事事务支出</t>
  </si>
  <si>
    <t xml:space="preserve">    纪检监察事务</t>
  </si>
  <si>
    <t xml:space="preserve">        大案要案查处</t>
  </si>
  <si>
    <t xml:space="preserve">        派驻派出机构</t>
  </si>
  <si>
    <t xml:space="preserve">        中央巡视</t>
  </si>
  <si>
    <t xml:space="preserve">        其他纪检监察事务支出</t>
  </si>
  <si>
    <t xml:space="preserve">    商贸事务</t>
  </si>
  <si>
    <t xml:space="preserve">        对外贸易管理</t>
  </si>
  <si>
    <t xml:space="preserve">        国际经济合作</t>
  </si>
  <si>
    <t xml:space="preserve">        外资管理</t>
  </si>
  <si>
    <t xml:space="preserve">        国内贸易管理</t>
  </si>
  <si>
    <t xml:space="preserve">        招商引资</t>
  </si>
  <si>
    <t xml:space="preserve">        其他商贸事务支出</t>
  </si>
  <si>
    <t xml:space="preserve">    知识产权事务</t>
  </si>
  <si>
    <t xml:space="preserve">        专利审批</t>
  </si>
  <si>
    <t xml:space="preserve">        国家知识产权战略</t>
  </si>
  <si>
    <t xml:space="preserve">        专利试点和产业化推进</t>
  </si>
  <si>
    <t xml:space="preserve">        专利执法</t>
  </si>
  <si>
    <t xml:space="preserve">        国际组织专项活动</t>
  </si>
  <si>
    <t xml:space="preserve">        知识产权宏观管理</t>
  </si>
  <si>
    <t xml:space="preserve">        其他知识产权事务支出</t>
  </si>
  <si>
    <t xml:space="preserve">    工商行政管理事务</t>
  </si>
  <si>
    <t xml:space="preserve">        工商行政管理专项</t>
  </si>
  <si>
    <t xml:space="preserve">        执法办案专项</t>
  </si>
  <si>
    <t xml:space="preserve">        消费者权益保护</t>
  </si>
  <si>
    <t xml:space="preserve">        其他工商行政管理事务支出</t>
  </si>
  <si>
    <t xml:space="preserve">    质量技术监督与检验检疫事务</t>
  </si>
  <si>
    <t xml:space="preserve">        出入境检验检疫行政执法和业务管理</t>
  </si>
  <si>
    <t xml:space="preserve">        出入境检验检疫技术支持</t>
  </si>
  <si>
    <t xml:space="preserve">        质量技术监督行政执法及业务管理</t>
  </si>
  <si>
    <t xml:space="preserve">        质量技术监督技术支持</t>
  </si>
  <si>
    <t xml:space="preserve">        认证认可监督管理</t>
  </si>
  <si>
    <t xml:space="preserve">        标准化管理</t>
  </si>
  <si>
    <t xml:space="preserve">        其他质量技术监督与检验检疫事务支出</t>
  </si>
  <si>
    <t xml:space="preserve">    民族事务</t>
  </si>
  <si>
    <t xml:space="preserve">        民族工作专项</t>
  </si>
  <si>
    <t xml:space="preserve">        其他民族事务支出</t>
  </si>
  <si>
    <t xml:space="preserve">    宗教事务</t>
  </si>
  <si>
    <t xml:space="preserve">        宗教工作专项</t>
  </si>
  <si>
    <t xml:space="preserve">        其他宗教事务支出</t>
  </si>
  <si>
    <t xml:space="preserve">    港澳台侨事务</t>
  </si>
  <si>
    <t xml:space="preserve">        港澳事务</t>
  </si>
  <si>
    <t xml:space="preserve">        台湾事务</t>
  </si>
  <si>
    <t xml:space="preserve">        华侨事务</t>
  </si>
  <si>
    <t xml:space="preserve">        其他港澳台侨事务支出</t>
  </si>
  <si>
    <t xml:space="preserve">    档案事务</t>
  </si>
  <si>
    <t xml:space="preserve">        档案馆</t>
  </si>
  <si>
    <t xml:space="preserve">        其他档案事务支出</t>
  </si>
  <si>
    <t xml:space="preserve">    民主党派及工商联事务</t>
  </si>
  <si>
    <t xml:space="preserve">        其他民主党派及工商联事务支出</t>
  </si>
  <si>
    <t xml:space="preserve">    群众团体事务</t>
  </si>
  <si>
    <t xml:space="preserve">        厂务公开</t>
  </si>
  <si>
    <t xml:space="preserve">        工会疗养休养</t>
  </si>
  <si>
    <t xml:space="preserve">        其他群众团体事务支出</t>
  </si>
  <si>
    <t xml:space="preserve">    党委办公厅（室）及相关机构事务</t>
  </si>
  <si>
    <t xml:space="preserve">        专项业务</t>
  </si>
  <si>
    <t xml:space="preserve">        其他党委办公厅（室）及相关机构事务支出</t>
  </si>
  <si>
    <t xml:space="preserve">    组织事务</t>
  </si>
  <si>
    <t xml:space="preserve">        其他组织事务支出</t>
  </si>
  <si>
    <t xml:space="preserve">    宣传事务</t>
  </si>
  <si>
    <t xml:space="preserve">        其他宣传事务支出</t>
  </si>
  <si>
    <t xml:space="preserve">    统战事务</t>
  </si>
  <si>
    <t xml:space="preserve">        其他统战事务支出</t>
  </si>
  <si>
    <t xml:space="preserve">    对外联络事务</t>
  </si>
  <si>
    <t xml:space="preserve">        其他对外联络事务支出</t>
  </si>
  <si>
    <t xml:space="preserve">    其他共产党事务支出</t>
  </si>
  <si>
    <t xml:space="preserve">        其他共产党事务支出</t>
  </si>
  <si>
    <t xml:space="preserve">    其他一般公共服务支出</t>
  </si>
  <si>
    <t xml:space="preserve">        国家赔偿费用支出</t>
  </si>
  <si>
    <t xml:space="preserve">        其他一般公共服务支出</t>
  </si>
  <si>
    <t>二、国防支出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</si>
  <si>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</si>
  <si>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</si>
  <si>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</si>
  <si>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</si>
  <si>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</si>
  <si>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</si>
  <si>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</si>
  <si>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</si>
  <si>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其他国防动员支出</t>
  </si>
  <si>
    <t xml:space="preserve">    其他国防支出</t>
  </si>
  <si>
    <t>三、公共安全支出</t>
  </si>
  <si>
    <t xml:space="preserve">    武装警察</t>
  </si>
  <si>
    <t xml:space="preserve">        内卫</t>
  </si>
  <si>
    <t xml:space="preserve">        边防</t>
  </si>
  <si>
    <t xml:space="preserve">        消防</t>
  </si>
  <si>
    <t xml:space="preserve">        警卫</t>
  </si>
  <si>
    <t xml:space="preserve">        黄金</t>
  </si>
  <si>
    <t xml:space="preserve">        森林</t>
  </si>
  <si>
    <t xml:space="preserve">        水电</t>
  </si>
  <si>
    <t xml:space="preserve">        交通</t>
  </si>
  <si>
    <t xml:space="preserve">        海警</t>
  </si>
  <si>
    <t xml:space="preserve">        其他武装警察支出</t>
  </si>
  <si>
    <t xml:space="preserve">    公安</t>
  </si>
  <si>
    <t xml:space="preserve">        治安管理</t>
  </si>
  <si>
    <t xml:space="preserve">        国内安全保卫</t>
  </si>
  <si>
    <t xml:space="preserve">        刑事侦查</t>
  </si>
  <si>
    <t xml:space="preserve">        经济犯罪侦查</t>
  </si>
  <si>
    <t xml:space="preserve">        出入境管理</t>
  </si>
  <si>
    <t xml:space="preserve">        行动技术管理</t>
  </si>
  <si>
    <t xml:space="preserve">        防范和处理邪教犯罪</t>
  </si>
  <si>
    <t xml:space="preserve">        禁毒管理</t>
  </si>
  <si>
    <t xml:space="preserve">        道路交通管理</t>
  </si>
  <si>
    <t xml:space="preserve">        网络侦控管理</t>
  </si>
  <si>
    <t xml:space="preserve">        反恐怖</t>
  </si>
  <si>
    <t xml:space="preserve">        居民身份证管理</t>
  </si>
  <si>
    <t xml:space="preserve">        网络运行及维护</t>
  </si>
  <si>
    <t xml:space="preserve">        拘押收教场所管理</t>
  </si>
  <si>
    <t xml:space="preserve">        警犬繁育及训养</t>
  </si>
  <si>
    <t xml:space="preserve">        其他公安支出</t>
  </si>
  <si>
    <t xml:space="preserve">    国家安全</t>
  </si>
  <si>
    <t xml:space="preserve">        安全业务</t>
  </si>
  <si>
    <t xml:space="preserve">        其他国家安全支出</t>
  </si>
  <si>
    <t xml:space="preserve">    检察</t>
  </si>
  <si>
    <t xml:space="preserve">        查办和预防职务犯罪</t>
  </si>
  <si>
    <t xml:space="preserve">        公诉和审判监督</t>
  </si>
  <si>
    <t xml:space="preserve">        侦查监督</t>
  </si>
  <si>
    <t xml:space="preserve">        执行监督</t>
  </si>
  <si>
    <t xml:space="preserve">        控告申诉</t>
  </si>
  <si>
    <t xml:space="preserve">        “两房”建设</t>
  </si>
  <si>
    <t xml:space="preserve">        其他检察支出</t>
  </si>
  <si>
    <t xml:space="preserve">    法院</t>
  </si>
  <si>
    <t xml:space="preserve">        案件审判</t>
  </si>
  <si>
    <t xml:space="preserve">        案件执行</t>
  </si>
  <si>
    <t xml:space="preserve">        “两庭”建设</t>
  </si>
  <si>
    <t xml:space="preserve">        其他法院支出</t>
  </si>
  <si>
    <t xml:space="preserve">    司法</t>
  </si>
  <si>
    <t xml:space="preserve">        基层司法业务</t>
  </si>
  <si>
    <t xml:space="preserve">        普法宣传</t>
  </si>
  <si>
    <t xml:space="preserve">        律师公证管理</t>
  </si>
  <si>
    <t xml:space="preserve">        法律援助</t>
  </si>
  <si>
    <t xml:space="preserve">        司法统一考试</t>
  </si>
  <si>
    <t xml:space="preserve">        仲裁</t>
  </si>
  <si>
    <t xml:space="preserve">        其他司法支出</t>
  </si>
  <si>
    <t xml:space="preserve">    监狱</t>
  </si>
  <si>
    <t xml:space="preserve">        犯人生活</t>
  </si>
  <si>
    <t xml:space="preserve">        犯人改造</t>
  </si>
  <si>
    <t xml:space="preserve">        狱政设施建设</t>
  </si>
  <si>
    <t xml:space="preserve">        其他监狱支出</t>
  </si>
  <si>
    <t xml:space="preserve">    强制隔离戒毒</t>
  </si>
  <si>
    <t xml:space="preserve">        强制隔离戒毒人员生活</t>
  </si>
  <si>
    <t xml:space="preserve">        强制隔离戒毒人员教育</t>
  </si>
  <si>
    <t xml:space="preserve">        所政设施建设</t>
  </si>
  <si>
    <t xml:space="preserve">        其他强制隔离戒毒支出</t>
  </si>
  <si>
    <t xml:space="preserve">    国家保密</t>
  </si>
  <si>
    <t xml:space="preserve">        保密技术</t>
  </si>
  <si>
    <t xml:space="preserve">        保密管理</t>
  </si>
  <si>
    <t xml:space="preserve">        其他国家保密支出</t>
  </si>
  <si>
    <t xml:space="preserve">    缉私警察</t>
  </si>
  <si>
    <t xml:space="preserve">        专项缉私活动支出</t>
  </si>
  <si>
    <t xml:space="preserve">        缉私情报</t>
  </si>
  <si>
    <t xml:space="preserve">        禁毒及缉毒</t>
  </si>
  <si>
    <t xml:space="preserve">        其他缉私警察支出</t>
  </si>
  <si>
    <t xml:space="preserve">    其他公共安全支出</t>
  </si>
  <si>
    <t>四、教育支出</t>
  </si>
  <si>
    <t xml:space="preserve">    教育管理事务</t>
  </si>
  <si>
    <t xml:space="preserve">        其他教育管理事务支出</t>
  </si>
  <si>
    <t xml:space="preserve">    普通教育</t>
  </si>
  <si>
    <t xml:space="preserve">        学前教育</t>
  </si>
  <si>
    <t xml:space="preserve">        小学教育</t>
  </si>
  <si>
    <t xml:space="preserve">        初中教育</t>
  </si>
  <si>
    <t xml:space="preserve">        高中教育</t>
  </si>
  <si>
    <t xml:space="preserve">        高等教育</t>
  </si>
  <si>
    <t xml:space="preserve">        化解农村义务教育债务支出</t>
  </si>
  <si>
    <t xml:space="preserve">        化解普通高中债务支出</t>
  </si>
  <si>
    <t xml:space="preserve">        其他普通教育支出</t>
  </si>
  <si>
    <t xml:space="preserve">    职业教育</t>
  </si>
  <si>
    <t xml:space="preserve">        初等职业教育</t>
  </si>
  <si>
    <t xml:space="preserve">        中专教育</t>
  </si>
  <si>
    <t xml:space="preserve">        技校教育</t>
  </si>
  <si>
    <t xml:space="preserve">        职业高中教育</t>
  </si>
  <si>
    <t xml:space="preserve">        高等职业教育</t>
  </si>
  <si>
    <t xml:space="preserve">        其他职业教育支出</t>
  </si>
  <si>
    <t xml:space="preserve">    成人教育</t>
  </si>
  <si>
    <t xml:space="preserve">        成人初等教育</t>
  </si>
  <si>
    <t xml:space="preserve">        成人中等教育</t>
  </si>
  <si>
    <t xml:space="preserve">        成人高等教育</t>
  </si>
  <si>
    <t xml:space="preserve">        成人广播电视教育</t>
  </si>
  <si>
    <t xml:space="preserve">        其他成人教育支出</t>
  </si>
  <si>
    <t xml:space="preserve">    广播电视教育</t>
  </si>
  <si>
    <t xml:space="preserve">        广播电视学校</t>
  </si>
  <si>
    <t xml:space="preserve">        教育电视台</t>
  </si>
  <si>
    <t xml:space="preserve">        其他广播电视教育支出</t>
  </si>
  <si>
    <t xml:space="preserve">    留学教育</t>
  </si>
  <si>
    <t xml:space="preserve">        出国留学教育</t>
  </si>
  <si>
    <t xml:space="preserve">        来华留学教育</t>
  </si>
  <si>
    <t xml:space="preserve">        其他留学教育支出</t>
  </si>
  <si>
    <t xml:space="preserve">    特殊教育</t>
  </si>
  <si>
    <t xml:space="preserve">        特殊学校教育</t>
  </si>
  <si>
    <t xml:space="preserve">        工读学校教育</t>
  </si>
  <si>
    <t xml:space="preserve">        其他特殊教育支出</t>
  </si>
  <si>
    <t xml:space="preserve">    进修及培训</t>
  </si>
  <si>
    <t xml:space="preserve">        教师进修</t>
  </si>
  <si>
    <t xml:space="preserve">        干部教育</t>
  </si>
  <si>
    <t xml:space="preserve">        培训支出</t>
  </si>
  <si>
    <t xml:space="preserve">        退役士兵能力提升</t>
  </si>
  <si>
    <t xml:space="preserve">        其他进修及培训</t>
  </si>
  <si>
    <t xml:space="preserve">    教育费附加安排的支出</t>
  </si>
  <si>
    <t xml:space="preserve">        农村中小学校舍建设</t>
  </si>
  <si>
    <t xml:space="preserve">        农村中小学教学设施</t>
  </si>
  <si>
    <t xml:space="preserve">        城市中小学校舍建设</t>
  </si>
  <si>
    <t xml:space="preserve">        城市中小学教学设施</t>
  </si>
  <si>
    <t xml:space="preserve">        中等职业学校教学设施</t>
  </si>
  <si>
    <t xml:space="preserve">        其他教育费附加安排的支出</t>
  </si>
  <si>
    <t xml:space="preserve">    其他教育支出</t>
  </si>
  <si>
    <t>五、科学技术支出</t>
  </si>
  <si>
    <t xml:space="preserve">    科学技术管理事务</t>
  </si>
  <si>
    <t xml:space="preserve">        其他科学技术管理事务支出</t>
  </si>
  <si>
    <t xml:space="preserve">    基础研究</t>
  </si>
  <si>
    <t xml:space="preserve">        机构运行</t>
  </si>
  <si>
    <t xml:space="preserve">        重点基础研究规划</t>
  </si>
  <si>
    <t xml:space="preserve">        自然科学基金</t>
  </si>
  <si>
    <t xml:space="preserve">        重点实验室及相关设施</t>
  </si>
  <si>
    <t xml:space="preserve">        重大科学工程</t>
  </si>
  <si>
    <t xml:space="preserve">        专项基础科研</t>
  </si>
  <si>
    <t xml:space="preserve">        专项技术基础</t>
  </si>
  <si>
    <t xml:space="preserve">        其他基础研究支出</t>
  </si>
  <si>
    <t xml:space="preserve">    应用研究</t>
  </si>
  <si>
    <t xml:space="preserve">        社会公益研究</t>
  </si>
  <si>
    <t xml:space="preserve">        高技术研究</t>
  </si>
  <si>
    <t xml:space="preserve">        专项科研试制</t>
  </si>
  <si>
    <t xml:space="preserve">        其他应用研究支出</t>
  </si>
  <si>
    <t xml:space="preserve">    技术研究与开发</t>
  </si>
  <si>
    <t xml:space="preserve">        应用技术研究与开发</t>
  </si>
  <si>
    <t xml:space="preserve">        产业技术研究与开发</t>
  </si>
  <si>
    <t xml:space="preserve">        科技成果转化与扩散</t>
  </si>
  <si>
    <t xml:space="preserve">        其他技术研究与开发支出</t>
  </si>
  <si>
    <t xml:space="preserve">    科技条件与服务</t>
  </si>
  <si>
    <t xml:space="preserve">        技术创新服务体系</t>
  </si>
  <si>
    <t xml:space="preserve">        科技条件专项</t>
  </si>
  <si>
    <t xml:space="preserve">        其他科技条件与服务支出</t>
  </si>
  <si>
    <t xml:space="preserve">    社会科学</t>
  </si>
  <si>
    <t xml:space="preserve">        社会科学研究机构</t>
  </si>
  <si>
    <t xml:space="preserve">        社会科学研究</t>
  </si>
  <si>
    <t xml:space="preserve">        社科基金支出</t>
  </si>
  <si>
    <t xml:space="preserve">        其他社会科学支出</t>
  </si>
  <si>
    <t xml:space="preserve">    科学技术普及</t>
  </si>
  <si>
    <t xml:space="preserve">        科普活动</t>
  </si>
  <si>
    <t xml:space="preserve">        青少年科技活动</t>
  </si>
  <si>
    <t xml:space="preserve">        学术交流活动</t>
  </si>
  <si>
    <t xml:space="preserve">        科技馆站</t>
  </si>
  <si>
    <t xml:space="preserve">        其他科学技术普及支出</t>
  </si>
  <si>
    <t xml:space="preserve">    科技交流与合作</t>
  </si>
  <si>
    <t xml:space="preserve">        国际交流与合作</t>
  </si>
  <si>
    <t xml:space="preserve">        重大科技合作项目</t>
  </si>
  <si>
    <t xml:space="preserve">        其他科技交流与合作支出</t>
  </si>
  <si>
    <t xml:space="preserve">    科技重大专项</t>
  </si>
  <si>
    <t xml:space="preserve">    其他科学技术支出</t>
  </si>
  <si>
    <t xml:space="preserve">        科技奖励</t>
  </si>
  <si>
    <t xml:space="preserve">        核应急</t>
  </si>
  <si>
    <t xml:space="preserve">        转制科研机构</t>
  </si>
  <si>
    <t xml:space="preserve">        其他科学技术支出</t>
  </si>
  <si>
    <t>六、文化体育与传媒支出</t>
  </si>
  <si>
    <t xml:space="preserve">    文化</t>
  </si>
  <si>
    <t xml:space="preserve">        图书馆</t>
  </si>
  <si>
    <t xml:space="preserve">        文化展示及纪念机构</t>
  </si>
  <si>
    <t xml:space="preserve">        艺术表演场所</t>
  </si>
  <si>
    <t xml:space="preserve">        艺术表演团体</t>
  </si>
  <si>
    <t xml:space="preserve">        文化活动</t>
  </si>
  <si>
    <t xml:space="preserve">        群众文化</t>
  </si>
  <si>
    <t xml:space="preserve">        文化交流与合作</t>
  </si>
  <si>
    <t xml:space="preserve">        文化创作与保护</t>
  </si>
  <si>
    <t xml:space="preserve">        文化市场管理</t>
  </si>
  <si>
    <t xml:space="preserve">        其他文化支出</t>
  </si>
  <si>
    <t xml:space="preserve">    文物</t>
  </si>
  <si>
    <t xml:space="preserve">        文物保护</t>
  </si>
  <si>
    <t xml:space="preserve">        博物馆</t>
  </si>
  <si>
    <t xml:space="preserve">        历史名城与古迹</t>
  </si>
  <si>
    <t xml:space="preserve">        其他文物支出</t>
  </si>
  <si>
    <t xml:space="preserve">    体育</t>
  </si>
  <si>
    <t xml:space="preserve">        运动项目管理</t>
  </si>
  <si>
    <t xml:space="preserve">        体育竞赛</t>
  </si>
  <si>
    <t xml:space="preserve">        体育训练</t>
  </si>
  <si>
    <t xml:space="preserve">        体育场馆</t>
  </si>
  <si>
    <t xml:space="preserve">        群众体育</t>
  </si>
  <si>
    <t xml:space="preserve">        体育交流与合作</t>
  </si>
  <si>
    <t xml:space="preserve">        其他体育支出</t>
  </si>
  <si>
    <t xml:space="preserve">    广播影视</t>
  </si>
  <si>
    <t xml:space="preserve">        广播</t>
  </si>
  <si>
    <t xml:space="preserve">        电视</t>
  </si>
  <si>
    <t xml:space="preserve">        电影</t>
  </si>
  <si>
    <t xml:space="preserve">        广播电视监控</t>
  </si>
  <si>
    <t xml:space="preserve">        其他广播影视支出</t>
  </si>
  <si>
    <t xml:space="preserve">    新闻出版</t>
  </si>
  <si>
    <t xml:space="preserve">        新闻通讯</t>
  </si>
  <si>
    <t xml:space="preserve">        出版发行</t>
  </si>
  <si>
    <t xml:space="preserve">        版权管理</t>
  </si>
  <si>
    <t xml:space="preserve">        出版市场管理</t>
  </si>
  <si>
    <t xml:space="preserve">        其他新闻出版支出</t>
  </si>
  <si>
    <t xml:space="preserve">    其他文化体育与传媒支出</t>
  </si>
  <si>
    <t xml:space="preserve">        宣传文化发展专项支出</t>
  </si>
  <si>
    <t xml:space="preserve">        文化产业发展专项支出</t>
  </si>
  <si>
    <t xml:space="preserve">        其他文化体育与传媒支出</t>
  </si>
  <si>
    <t>七、社会保障和就业支出</t>
  </si>
  <si>
    <t xml:space="preserve">    人力资源和社会保障管理事务</t>
  </si>
  <si>
    <t xml:space="preserve">        综合业务管理</t>
  </si>
  <si>
    <t xml:space="preserve">        劳动保障监察</t>
  </si>
  <si>
    <t xml:space="preserve">        就业管理事务</t>
  </si>
  <si>
    <t xml:space="preserve">        社会保险业务管理事务</t>
  </si>
  <si>
    <t xml:space="preserve">        社会保险经办机构</t>
  </si>
  <si>
    <t xml:space="preserve">        劳动关系和维权</t>
  </si>
  <si>
    <t xml:space="preserve">        公共就业服务和职业技能鉴定机构</t>
  </si>
  <si>
    <t xml:space="preserve">        劳动人事争议调节仲裁</t>
  </si>
  <si>
    <t xml:space="preserve">        其他人力资源和社会保障管理事务支出</t>
  </si>
  <si>
    <t xml:space="preserve">    民政管理事务</t>
  </si>
  <si>
    <t xml:space="preserve">        拥军优属</t>
  </si>
  <si>
    <t xml:space="preserve">        老龄事务</t>
  </si>
  <si>
    <t xml:space="preserve">        民间组织管理</t>
  </si>
  <si>
    <t xml:space="preserve">        行政区划和地名管理</t>
  </si>
  <si>
    <t xml:space="preserve">        基层政权和社区建设</t>
  </si>
  <si>
    <t xml:space="preserve">        部队供应</t>
  </si>
  <si>
    <t xml:space="preserve">        其他民政管理事务支出</t>
  </si>
  <si>
    <t xml:space="preserve">    财政对社会保险基金的补助</t>
  </si>
  <si>
    <t xml:space="preserve">        财政对基本养老保险基金的补助</t>
  </si>
  <si>
    <t xml:space="preserve">        财政对失业保险基金的补助</t>
  </si>
  <si>
    <t xml:space="preserve">        财政对基本医疗保险基金的补助</t>
  </si>
  <si>
    <t xml:space="preserve">        财政对工伤保险基金的补助</t>
  </si>
  <si>
    <t xml:space="preserve">        财政对生育保险基金的补助</t>
  </si>
  <si>
    <t xml:space="preserve">        财政对城乡居民社会养老保险基金的补助</t>
  </si>
  <si>
    <t xml:space="preserve">        财政对其他社会保险基金的补助</t>
  </si>
  <si>
    <t xml:space="preserve">    补充全国社会保障基金</t>
  </si>
  <si>
    <t xml:space="preserve">    行政事业单位离退休</t>
  </si>
  <si>
    <t xml:space="preserve">        归口管理的行政单位离退休</t>
  </si>
  <si>
    <t xml:space="preserve">        事业单位离退休</t>
  </si>
  <si>
    <t xml:space="preserve">        离退休人员管理机构</t>
  </si>
  <si>
    <t xml:space="preserve">        未归口管理的行政单位离退休</t>
  </si>
  <si>
    <t xml:space="preserve">        其他行政事业单位离退休支出</t>
  </si>
  <si>
    <t xml:space="preserve">    企业改革补助</t>
  </si>
  <si>
    <t xml:space="preserve">        企业关闭破产补助</t>
  </si>
  <si>
    <t xml:space="preserve">        厂办大集体改革补助</t>
  </si>
  <si>
    <t xml:space="preserve">        其他企业改革发展补助</t>
  </si>
  <si>
    <t xml:space="preserve">    就业补助</t>
  </si>
  <si>
    <t xml:space="preserve">        扶持公共就业服务</t>
  </si>
  <si>
    <t xml:space="preserve">        职业培训补贴</t>
  </si>
  <si>
    <t xml:space="preserve">        职业介绍补贴</t>
  </si>
  <si>
    <t xml:space="preserve">        社会保险补贴</t>
  </si>
  <si>
    <t xml:space="preserve">        公益性岗位补贴</t>
  </si>
  <si>
    <t xml:space="preserve">        小额担保贷款贴息</t>
  </si>
  <si>
    <t xml:space="preserve">        补充小额贷款担保基金</t>
  </si>
  <si>
    <t xml:space="preserve">        职业技能鉴定补贴</t>
  </si>
  <si>
    <t xml:space="preserve">        特定就业政策支出</t>
  </si>
  <si>
    <t xml:space="preserve">        就业见习补贴</t>
  </si>
  <si>
    <t xml:space="preserve">        高技能人才培养补助</t>
  </si>
  <si>
    <t xml:space="preserve">        求职补贴</t>
  </si>
  <si>
    <t xml:space="preserve">        其他就业补助支出</t>
  </si>
  <si>
    <t xml:space="preserve">    抚恤</t>
  </si>
  <si>
    <t xml:space="preserve">        死亡抚恤</t>
  </si>
  <si>
    <t xml:space="preserve">        伤残抚恤</t>
  </si>
  <si>
    <t xml:space="preserve">        在乡复员、退伍军人生活补助</t>
  </si>
  <si>
    <t xml:space="preserve">        优抚事业单位支出</t>
  </si>
  <si>
    <t xml:space="preserve">        义务兵优待</t>
  </si>
  <si>
    <t xml:space="preserve">        农村籍退役士兵老年生活补助</t>
  </si>
  <si>
    <t xml:space="preserve">        其他优抚支出</t>
  </si>
  <si>
    <t xml:space="preserve">    退役安置</t>
  </si>
  <si>
    <t xml:space="preserve">        退役士兵安置</t>
  </si>
  <si>
    <t xml:space="preserve">        军队移交政府的离退休人员安置</t>
  </si>
  <si>
    <t xml:space="preserve">        军队移交政府离退休干部管理机构</t>
  </si>
  <si>
    <t xml:space="preserve">        退役士兵管理教育</t>
  </si>
  <si>
    <t xml:space="preserve">        其他退役安置支出</t>
  </si>
  <si>
    <t xml:space="preserve">    社会福利</t>
  </si>
  <si>
    <t xml:space="preserve">        儿童福利</t>
  </si>
  <si>
    <t xml:space="preserve">        老年福利</t>
  </si>
  <si>
    <t xml:space="preserve">        假肢矫形</t>
  </si>
  <si>
    <t xml:space="preserve">        殡葬</t>
  </si>
  <si>
    <t xml:space="preserve">        社会福利事业单位</t>
  </si>
  <si>
    <t xml:space="preserve">        其他社会福利支出</t>
  </si>
  <si>
    <t xml:space="preserve">    残疾人事业</t>
  </si>
  <si>
    <t xml:space="preserve">        残疾人康复</t>
  </si>
  <si>
    <t xml:space="preserve">        残疾人就业和扶贫</t>
  </si>
  <si>
    <t xml:space="preserve">        残疾人体育</t>
  </si>
  <si>
    <t xml:space="preserve">        其他残疾人事业支出</t>
  </si>
  <si>
    <t xml:space="preserve">    自然灾害生活救助</t>
  </si>
  <si>
    <t xml:space="preserve">        中央自然灾害生活补助</t>
  </si>
  <si>
    <t xml:space="preserve">        地方自然灾害生活补助</t>
  </si>
  <si>
    <t xml:space="preserve">        自然灾害灾后重建补助</t>
  </si>
  <si>
    <t xml:space="preserve">        其他自然灾害生活救助支出</t>
  </si>
  <si>
    <t xml:space="preserve">    红十字事业</t>
  </si>
  <si>
    <t xml:space="preserve">        其他红十字事业支出</t>
  </si>
  <si>
    <t xml:space="preserve">    最低生活保障</t>
  </si>
  <si>
    <t xml:space="preserve">        城市最低生活保障金支出</t>
  </si>
  <si>
    <t xml:space="preserve">        农村最低生活保障金支出</t>
  </si>
  <si>
    <t xml:space="preserve">    临时救助</t>
  </si>
  <si>
    <t xml:space="preserve">        临时救助支出</t>
  </si>
  <si>
    <t xml:space="preserve">        流浪乞讨人员救助支出</t>
  </si>
  <si>
    <t xml:space="preserve">    特困人员供养</t>
  </si>
  <si>
    <t xml:space="preserve">        城市特困人员供养支出</t>
  </si>
  <si>
    <t xml:space="preserve">        农村五保供养支出</t>
  </si>
  <si>
    <t xml:space="preserve">    补充道路交通事故社会救助基金</t>
  </si>
  <si>
    <t xml:space="preserve">        交强险营业税补助基金支出</t>
  </si>
  <si>
    <t xml:space="preserve">        交强险罚款收入补助基金支出</t>
  </si>
  <si>
    <t xml:space="preserve">    其他生活救助</t>
  </si>
  <si>
    <t xml:space="preserve">        其他城市生活救助</t>
  </si>
  <si>
    <t xml:space="preserve">        其他农村生活救助</t>
  </si>
  <si>
    <t xml:space="preserve">    其他社会保障和就业支出</t>
  </si>
  <si>
    <t>八、医疗卫生与计划生育支出</t>
  </si>
  <si>
    <t xml:space="preserve">    医疗卫生与计划生育管理事务</t>
  </si>
  <si>
    <t xml:space="preserve">        其他医疗卫生与计划生育管理事务支出</t>
  </si>
  <si>
    <t xml:space="preserve">    公立医院</t>
  </si>
  <si>
    <t xml:space="preserve">        综合医院</t>
  </si>
  <si>
    <t xml:space="preserve">        中医（民族）医院</t>
  </si>
  <si>
    <t xml:space="preserve">        传染病医院</t>
  </si>
  <si>
    <t xml:space="preserve">        职业病防治医院</t>
  </si>
  <si>
    <t xml:space="preserve">        精神病医院</t>
  </si>
  <si>
    <t xml:space="preserve">        妇产医院</t>
  </si>
  <si>
    <t xml:space="preserve">        儿童医院</t>
  </si>
  <si>
    <t xml:space="preserve">        其他专科医院</t>
  </si>
  <si>
    <t xml:space="preserve">        福利医院</t>
  </si>
  <si>
    <t xml:space="preserve">        行业医院</t>
  </si>
  <si>
    <t xml:space="preserve">        处理医疗欠费</t>
  </si>
  <si>
    <t xml:space="preserve">        其他公立医院支出</t>
  </si>
  <si>
    <t xml:space="preserve">    基层医疗卫生机构</t>
  </si>
  <si>
    <t xml:space="preserve">        城市社区卫生机构</t>
  </si>
  <si>
    <t xml:space="preserve">        乡镇卫生院</t>
  </si>
  <si>
    <t xml:space="preserve">        其他基层医疗卫生机构支出</t>
  </si>
  <si>
    <t xml:space="preserve">    公共卫生</t>
  </si>
  <si>
    <t xml:space="preserve">        疾病预防控制机构</t>
  </si>
  <si>
    <t xml:space="preserve">        卫生监督机构</t>
  </si>
  <si>
    <t xml:space="preserve">        妇幼保健机构</t>
  </si>
  <si>
    <t xml:space="preserve">        精神卫生机构</t>
  </si>
  <si>
    <t xml:space="preserve">        应急救治机构</t>
  </si>
  <si>
    <t xml:space="preserve">        采供血机构</t>
  </si>
  <si>
    <t xml:space="preserve">        其他专业公共卫生机构</t>
  </si>
  <si>
    <t xml:space="preserve">        基本公共卫生服务</t>
  </si>
  <si>
    <t xml:space="preserve">        重大公共卫生专项</t>
  </si>
  <si>
    <t xml:space="preserve">        突发公共卫生事件应急处理</t>
  </si>
  <si>
    <t xml:space="preserve">        其他公共卫生支出</t>
  </si>
  <si>
    <t xml:space="preserve">    医疗保障</t>
  </si>
  <si>
    <t xml:space="preserve">        行政单位医疗</t>
  </si>
  <si>
    <t xml:space="preserve">        事业单位医疗</t>
  </si>
  <si>
    <t xml:space="preserve">        公务员医疗补助</t>
  </si>
  <si>
    <t xml:space="preserve">        优抚对象医疗补助</t>
  </si>
  <si>
    <t xml:space="preserve">        新型农村合作医疗</t>
  </si>
  <si>
    <t xml:space="preserve">        城镇居民基本医疗保险</t>
  </si>
  <si>
    <t xml:space="preserve">        城乡医疗救助</t>
  </si>
  <si>
    <t xml:space="preserve">        疾病应急救助</t>
  </si>
  <si>
    <t xml:space="preserve">        其他医疗保障支出</t>
  </si>
  <si>
    <t xml:space="preserve">    中医药</t>
  </si>
  <si>
    <t xml:space="preserve">        中医（民族医）药专项</t>
  </si>
  <si>
    <t xml:space="preserve">        其他中医药支出</t>
  </si>
  <si>
    <t xml:space="preserve">    计划生育事务</t>
  </si>
  <si>
    <t xml:space="preserve">        计划生育机构</t>
  </si>
  <si>
    <t xml:space="preserve">        计划生育服务</t>
  </si>
  <si>
    <t xml:space="preserve">        其他计划生育事务支出</t>
  </si>
  <si>
    <t xml:space="preserve">    食品和药品监督管理事务</t>
  </si>
  <si>
    <t xml:space="preserve">        药品事务</t>
  </si>
  <si>
    <t xml:space="preserve">        化妆品事务</t>
  </si>
  <si>
    <t xml:space="preserve">        医疗器械事务</t>
  </si>
  <si>
    <t xml:space="preserve">        食品安全事务</t>
  </si>
  <si>
    <t xml:space="preserve">        其他食品和药品监督管理事务支出</t>
  </si>
  <si>
    <t xml:space="preserve">    其他医疗卫生与计划生育支出</t>
  </si>
  <si>
    <t>九、节能环保支出</t>
  </si>
  <si>
    <t xml:space="preserve">    环境保护管理事务</t>
  </si>
  <si>
    <t xml:space="preserve">        环境保护宣传</t>
  </si>
  <si>
    <t xml:space="preserve">        环境保护法规、规划及标准</t>
  </si>
  <si>
    <t xml:space="preserve">        环境国际合作及履约</t>
  </si>
  <si>
    <t xml:space="preserve">        环境保护行政许可</t>
  </si>
  <si>
    <t xml:space="preserve">        其他环境保护管理事务支出</t>
  </si>
  <si>
    <t xml:space="preserve">    环境监测与监察</t>
  </si>
  <si>
    <t xml:space="preserve">        建设项目环评审查与监督</t>
  </si>
  <si>
    <t xml:space="preserve">        核与辐射安全监督</t>
  </si>
  <si>
    <t xml:space="preserve">        其他环境监测与监察支出</t>
  </si>
  <si>
    <t xml:space="preserve">    污染防治</t>
  </si>
  <si>
    <t xml:space="preserve">        大气</t>
  </si>
  <si>
    <t xml:space="preserve">        水体</t>
  </si>
  <si>
    <t xml:space="preserve">        噪声</t>
  </si>
  <si>
    <t xml:space="preserve">        固体废弃物与化学品</t>
  </si>
  <si>
    <t xml:space="preserve">        放射源和放射性废物监管</t>
  </si>
  <si>
    <t xml:space="preserve">        辐射</t>
  </si>
  <si>
    <t xml:space="preserve">        排污费安排的支出</t>
  </si>
  <si>
    <t xml:space="preserve">        其他污染防治支出</t>
  </si>
  <si>
    <t xml:space="preserve">    自然生态保护</t>
  </si>
  <si>
    <t xml:space="preserve">        生态保护</t>
  </si>
  <si>
    <t xml:space="preserve">        农村环境保护</t>
  </si>
  <si>
    <t xml:space="preserve">        自然保护区</t>
  </si>
  <si>
    <t xml:space="preserve">        生物及物种资源保护</t>
  </si>
  <si>
    <t xml:space="preserve">        湖泊生态环境保护</t>
  </si>
  <si>
    <t xml:space="preserve">        其他自然生态保护支出</t>
  </si>
  <si>
    <t xml:space="preserve">    天然林保护</t>
  </si>
  <si>
    <t xml:space="preserve">        森林管护</t>
  </si>
  <si>
    <t xml:space="preserve">        社会保险补助</t>
  </si>
  <si>
    <t xml:space="preserve">        政策性社会性支出补助</t>
  </si>
  <si>
    <t xml:space="preserve">        天然林保护工程建设</t>
  </si>
  <si>
    <t xml:space="preserve">        其他天然林保护支出</t>
  </si>
  <si>
    <t xml:space="preserve">    退耕还林</t>
  </si>
  <si>
    <t xml:space="preserve">        退耕现金</t>
  </si>
  <si>
    <t xml:space="preserve">        退耕还林粮食折现补贴</t>
  </si>
  <si>
    <t xml:space="preserve">        退耕还林粮食费用补贴</t>
  </si>
  <si>
    <t xml:space="preserve">        退耕还林工程建设</t>
  </si>
  <si>
    <t xml:space="preserve">        其他退耕还林支出</t>
  </si>
  <si>
    <t xml:space="preserve">    风沙荒漠治理</t>
  </si>
  <si>
    <t xml:space="preserve">        京津风沙源治理工程建设</t>
  </si>
  <si>
    <t xml:space="preserve">        其他风沙荒漠治理支出</t>
  </si>
  <si>
    <t xml:space="preserve">    退牧还草</t>
  </si>
  <si>
    <t xml:space="preserve">        退牧还草工程建设</t>
  </si>
  <si>
    <t xml:space="preserve">  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</si>
  <si>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</si>
  <si>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</si>
  <si>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</si>
  <si>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  环境监测与信息</t>
  </si>
  <si>
    <t xml:space="preserve">        环境执法监察</t>
  </si>
  <si>
    <t xml:space="preserve">        减排专项支出</t>
  </si>
  <si>
    <t xml:space="preserve">        清洁生产专项支出</t>
  </si>
  <si>
    <t xml:space="preserve">  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</si>
  <si>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</si>
  <si>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</si>
  <si>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</si>
  <si>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  能源预测预警</t>
  </si>
  <si>
    <t xml:space="preserve">        能源战略规划与实施</t>
  </si>
  <si>
    <t xml:space="preserve">        能源科技装备</t>
  </si>
  <si>
    <t xml:space="preserve">        能源行业管理</t>
  </si>
  <si>
    <t xml:space="preserve">        能源管理</t>
  </si>
  <si>
    <t xml:space="preserve">        石油储备发展管理</t>
  </si>
  <si>
    <t xml:space="preserve">        能源调查</t>
  </si>
  <si>
    <t xml:space="preserve">        三峡库区移民专项支出</t>
  </si>
  <si>
    <t xml:space="preserve">        农村电网建设</t>
  </si>
  <si>
    <t xml:space="preserve">        其他能源管理事务支出</t>
  </si>
  <si>
    <t xml:space="preserve">    江河湖库流域治理与保护</t>
  </si>
  <si>
    <t xml:space="preserve">        水源地建设与保护</t>
  </si>
  <si>
    <t xml:space="preserve">        河流治理与保护</t>
  </si>
  <si>
    <t xml:space="preserve">        湖库生态环境保护</t>
  </si>
  <si>
    <t xml:space="preserve">        地下水修复与保护</t>
  </si>
  <si>
    <t xml:space="preserve">        其他江河湖库流域治理与保护</t>
  </si>
  <si>
    <t xml:space="preserve">    其他节能环保支出</t>
  </si>
  <si>
    <t>十、城乡社区支出</t>
  </si>
  <si>
    <t xml:space="preserve">    城乡社区管理事务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</si>
  <si>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</si>
  <si>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</si>
  <si>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</si>
  <si>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市政公用行业市场监管</t>
  </si>
  <si>
    <t xml:space="preserve">        国家重点风景区规划与保护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</si>
  <si>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</si>
  <si>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</si>
  <si>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</si>
  <si>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城乡社区规划与管理</t>
  </si>
  <si>
    <t xml:space="preserve">    城乡社区公共设施</t>
  </si>
  <si>
    <t xml:space="preserve">        小城镇基础设施建设</t>
  </si>
  <si>
    <t xml:space="preserve">        其他城乡社区公共设施支出</t>
  </si>
  <si>
    <t xml:space="preserve">    城乡社区环境卫生</t>
  </si>
  <si>
    <t xml:space="preserve">    建设市场管理与监督</t>
  </si>
  <si>
    <t xml:space="preserve">    其他城乡社区支出</t>
  </si>
  <si>
    <t>十一、农林水支出</t>
  </si>
  <si>
    <t xml:space="preserve">    农业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</si>
  <si>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</si>
  <si>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</si>
  <si>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</si>
  <si>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</si>
  <si>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</si>
  <si>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</si>
  <si>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</si>
  <si>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</si>
  <si>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</si>
  <si>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</si>
  <si>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</si>
  <si>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农业生产资料与技术补贴</t>
  </si>
  <si>
    <t xml:space="preserve">        农业生产保险补贴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</si>
  <si>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</si>
  <si>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</si>
  <si>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</si>
  <si>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综合财力补助</t>
  </si>
  <si>
    <t xml:space="preserve">        农业资源保护修复与利用</t>
  </si>
  <si>
    <t xml:space="preserve">        农村道路建设</t>
  </si>
  <si>
    <t xml:space="preserve">        农资综合补贴</t>
  </si>
  <si>
    <t xml:space="preserve">        石油价格改革对渔业的补贴</t>
  </si>
  <si>
    <t xml:space="preserve">        对高校毕业生到基层任职补助</t>
  </si>
  <si>
    <t xml:space="preserve">        草原植被恢复费安排的支出</t>
  </si>
  <si>
    <t xml:space="preserve">        其他农业支出</t>
  </si>
  <si>
    <t xml:space="preserve">    林业</t>
  </si>
  <si>
    <t xml:space="preserve">        林业事业机构</t>
  </si>
  <si>
    <t xml:space="preserve">        森林培育</t>
  </si>
  <si>
    <t xml:space="preserve">        林业技术推广</t>
  </si>
  <si>
    <t xml:space="preserve">        森林资源管理</t>
  </si>
  <si>
    <t xml:space="preserve">        森林资源监测</t>
  </si>
  <si>
    <t xml:space="preserve">        森林生态效益补偿</t>
  </si>
  <si>
    <t xml:space="preserve">        林业自然保护区</t>
  </si>
  <si>
    <t xml:space="preserve">        动植物保护</t>
  </si>
  <si>
    <t xml:space="preserve">        湿地保护</t>
  </si>
  <si>
    <t xml:space="preserve">        林业执法与监督</t>
  </si>
  <si>
    <t xml:space="preserve">        林业检疫检测</t>
  </si>
  <si>
    <t xml:space="preserve">        防沙治沙</t>
  </si>
  <si>
    <t xml:space="preserve">        林业质量安全</t>
  </si>
  <si>
    <t xml:space="preserve">        林业工程与项目管理</t>
  </si>
  <si>
    <t xml:space="preserve">        林业对外合作与交流</t>
  </si>
  <si>
    <t xml:space="preserve">        林业产业化</t>
  </si>
  <si>
    <t xml:space="preserve">        信息管理</t>
  </si>
  <si>
    <t xml:space="preserve">        林业政策制定与宣传</t>
  </si>
  <si>
    <t xml:space="preserve">        林业资金审计稽查</t>
  </si>
  <si>
    <t xml:space="preserve">        林区公共支出</t>
  </si>
  <si>
    <t xml:space="preserve">        林业贷款贴息</t>
  </si>
  <si>
    <t xml:space="preserve">        石油价格改革对林业的补贴</t>
  </si>
  <si>
    <t xml:space="preserve">        森林保险保费补贴</t>
  </si>
  <si>
    <t xml:space="preserve">        林业防灾减灾</t>
  </si>
  <si>
    <t xml:space="preserve">        其他林业支出</t>
  </si>
  <si>
    <t xml:space="preserve">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</si>
  <si>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</si>
  <si>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</si>
  <si>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</si>
  <si>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</si>
  <si>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</si>
  <si>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</si>
  <si>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</si>
  <si>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</si>
  <si>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</si>
  <si>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</si>
  <si>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</si>
  <si>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</si>
  <si>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</si>
  <si>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</si>
  <si>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</si>
  <si>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大中型水库移民后期扶持专项支出</t>
  </si>
  <si>
    <t xml:space="preserve">        水利安全监督</t>
  </si>
  <si>
    <t xml:space="preserve">        水资源费安排的支出</t>
  </si>
  <si>
    <t xml:space="preserve">        砂石资源费支出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</si>
  <si>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</si>
  <si>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</si>
  <si>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</si>
  <si>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南水北调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</si>
  <si>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</si>
  <si>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</si>
  <si>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</si>
  <si>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</si>
  <si>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</si>
  <si>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</si>
  <si>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</si>
  <si>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</si>
  <si>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</si>
  <si>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</si>
  <si>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</si>
  <si>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</si>
  <si>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 “三西”农业建设专项补助</t>
  </si>
  <si>
    <t xml:space="preserve">        扶贫事业机构</t>
  </si>
  <si>
    <t xml:space="preserve">        其他扶贫支出</t>
  </si>
  <si>
    <t xml:space="preserve">    农业综合开发</t>
  </si>
  <si>
    <t xml:space="preserve">        土地治理</t>
  </si>
  <si>
    <t xml:space="preserve">        产业化经营</t>
  </si>
  <si>
    <t xml:space="preserve">        科技示范</t>
  </si>
  <si>
    <t xml:space="preserve">        其他农业综合开发支出</t>
  </si>
  <si>
    <t xml:space="preserve">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</si>
  <si>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</si>
  <si>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</si>
  <si>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</si>
  <si>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</si>
  <si>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</si>
  <si>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</si>
  <si>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促进金融支农支出</t>
  </si>
  <si>
    <t xml:space="preserve">        支持农村金融机构</t>
  </si>
  <si>
    <t xml:space="preserve">        涉农贷款增量奖励</t>
  </si>
  <si>
    <t xml:space="preserve">        其他金融支农支持</t>
  </si>
  <si>
    <t xml:space="preserve">    目标价格补贴</t>
  </si>
  <si>
    <t xml:space="preserve">        棉花目标价格补贴</t>
  </si>
  <si>
    <t xml:space="preserve">        大豆目标价格补贴</t>
  </si>
  <si>
    <t xml:space="preserve">        其他目标价格补贴</t>
  </si>
  <si>
    <t xml:space="preserve">    其他农林水支出</t>
  </si>
  <si>
    <t xml:space="preserve">        化解其他公益性乡村债务支出</t>
  </si>
  <si>
    <t xml:space="preserve">        其他农林水支出</t>
  </si>
  <si>
    <t>十二、交通运输支出</t>
  </si>
  <si>
    <t xml:space="preserve">    公路水路运输</t>
  </si>
  <si>
    <t xml:space="preserve">        公路新建</t>
  </si>
  <si>
    <t xml:space="preserve">        公路改建</t>
  </si>
  <si>
    <t xml:space="preserve">        公路养护</t>
  </si>
  <si>
    <t xml:space="preserve">        特大型桥梁建设</t>
  </si>
  <si>
    <t xml:space="preserve">        公路路政管理</t>
  </si>
  <si>
    <t xml:space="preserve">        公路和运输信息化建设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</si>
  <si>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</si>
  <si>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</si>
  <si>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</si>
  <si>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公路客货运站（场）建设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</si>
  <si>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</si>
  <si>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</si>
  <si>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</si>
  <si>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安全通信</t>
  </si>
  <si>
    <t xml:space="preserve">        三峡库区通航管理</t>
  </si>
  <si>
    <t xml:space="preserve">        航务管理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</si>
  <si>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</si>
  <si>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</si>
  <si>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</si>
  <si>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</si>
  <si>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</si>
  <si>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</si>
  <si>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</si>
  <si>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</si>
  <si>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</si>
  <si>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</si>
  <si>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</si>
  <si>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</si>
  <si>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</si>
  <si>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</si>
  <si>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</si>
  <si>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</si>
  <si>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</si>
  <si>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</si>
  <si>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</si>
  <si>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</si>
  <si>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</si>
  <si>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</si>
  <si>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</si>
  <si>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民航政策性购机专项支出</t>
  </si>
  <si>
    <t xml:space="preserve">        其他民用航空运输支出</t>
  </si>
  <si>
    <t xml:space="preserve">    石油价格改革对交通运输的补贴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</si>
  <si>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</si>
  <si>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</si>
  <si>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</si>
  <si>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石油价格改革补贴其他支出</t>
  </si>
  <si>
    <t xml:space="preserve">    邮政业支出</t>
  </si>
  <si>
    <t xml:space="preserve">        邮政普遍服务与特殊服务</t>
  </si>
  <si>
    <t xml:space="preserve">        其他邮政业支出</t>
  </si>
  <si>
    <t xml:space="preserve">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</si>
  <si>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</si>
  <si>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</si>
  <si>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车辆购置税用于老旧汽车报废更新补贴支出</t>
  </si>
  <si>
    <t xml:space="preserve">        车辆购置税其他支出</t>
  </si>
  <si>
    <t xml:space="preserve">    其他交通运输支出</t>
  </si>
  <si>
    <t xml:space="preserve">        公共交通运营补助</t>
  </si>
  <si>
    <t xml:space="preserve">        其他交通运输支出</t>
  </si>
  <si>
    <t>十三、资源勘探信息等支出</t>
  </si>
  <si>
    <t xml:space="preserve">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</si>
  <si>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</si>
  <si>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</si>
  <si>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</si>
  <si>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</si>
  <si>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</si>
  <si>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</si>
  <si>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</si>
  <si>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</si>
  <si>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</si>
  <si>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</si>
  <si>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</si>
  <si>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</si>
  <si>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</si>
  <si>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</si>
  <si>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</si>
  <si>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</si>
  <si>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</si>
  <si>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</si>
  <si>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</si>
  <si>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建筑业</t>
  </si>
  <si>
    <t xml:space="preserve">        其他建筑业支出</t>
  </si>
  <si>
    <t xml:space="preserve">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</si>
  <si>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</si>
  <si>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</si>
  <si>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</si>
  <si>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</si>
  <si>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</si>
  <si>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</si>
  <si>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</si>
  <si>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军工电子</t>
  </si>
  <si>
    <t xml:space="preserve">        技术基础研究</t>
  </si>
  <si>
    <t xml:space="preserve">        其他工业和信息产业监管支出</t>
  </si>
  <si>
    <t xml:space="preserve">    安全生产监管</t>
  </si>
  <si>
    <t xml:space="preserve">        国务院安委会专项</t>
  </si>
  <si>
    <t xml:space="preserve">        安全监管监察专项</t>
  </si>
  <si>
    <t xml:space="preserve">        应急救援支出</t>
  </si>
  <si>
    <t xml:space="preserve">        煤炭安全</t>
  </si>
  <si>
    <t xml:space="preserve">        其他安全生产监管支出</t>
  </si>
  <si>
    <t xml:space="preserve">    国有资产监管</t>
  </si>
  <si>
    <t xml:space="preserve">        国有企业监事会专项</t>
  </si>
  <si>
    <t xml:space="preserve">        其他国有资产监管支出</t>
  </si>
  <si>
    <t xml:space="preserve">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</si>
  <si>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</si>
  <si>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</si>
  <si>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</si>
  <si>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其他资源勘探信息等支出</t>
  </si>
  <si>
    <t xml:space="preserve">        黄金事务</t>
  </si>
  <si>
    <t xml:space="preserve">        建设项目贷款贴息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</si>
  <si>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</si>
  <si>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</si>
  <si>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</si>
  <si>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</si>
  <si>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>十四、商业服务业等支出</t>
  </si>
  <si>
    <t xml:space="preserve">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</si>
  <si>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</si>
  <si>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</si>
  <si>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</si>
  <si>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</si>
  <si>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</si>
  <si>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旅游业管理与服务支出</t>
  </si>
  <si>
    <t xml:space="preserve">        旅游宣传</t>
  </si>
  <si>
    <t xml:space="preserve">        旅游行业业务管理</t>
  </si>
  <si>
    <t xml:space="preserve">        其他旅游业管理与服务支出</t>
  </si>
  <si>
    <t xml:space="preserve">    涉外发展服务支出</t>
  </si>
  <si>
    <t xml:space="preserve">        外商投资环境建设补助资金</t>
  </si>
  <si>
    <t xml:space="preserve">        其他涉外发展服务支出</t>
  </si>
  <si>
    <t xml:space="preserve">    其他商业服务业等支出</t>
  </si>
  <si>
    <t xml:space="preserve">        服务业基础设施建设</t>
  </si>
  <si>
    <t xml:space="preserve">        其他商业服务业等支出</t>
  </si>
  <si>
    <t>十五、金融支出</t>
  </si>
  <si>
    <t xml:space="preserve">    其他金融支出</t>
  </si>
  <si>
    <t>十六、援助其他地区支出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</si>
  <si>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</si>
  <si>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</si>
  <si>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</si>
  <si>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</si>
  <si>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</si>
  <si>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交通运输</t>
  </si>
  <si>
    <t xml:space="preserve">    住房保障</t>
  </si>
  <si>
    <t xml:space="preserve">    其他支出</t>
  </si>
  <si>
    <t>十七、国土海洋气象等支出</t>
  </si>
  <si>
    <t xml:space="preserve">    国土资源事务</t>
  </si>
  <si>
    <t xml:space="preserve">        国土资源规划及管理</t>
  </si>
  <si>
    <t xml:space="preserve">        土地资源调查</t>
  </si>
  <si>
    <t xml:space="preserve">        土地资源利用与保护</t>
  </si>
  <si>
    <t xml:space="preserve">        国土资源社会公益服务</t>
  </si>
  <si>
    <t xml:space="preserve">        国土资源行业业务管理</t>
  </si>
  <si>
    <t xml:space="preserve">        国土资源调查</t>
  </si>
  <si>
    <t xml:space="preserve">        国土整治</t>
  </si>
  <si>
    <t xml:space="preserve">        地质灾害防治</t>
  </si>
  <si>
    <t xml:space="preserve">        土地资源储备支出</t>
  </si>
  <si>
    <t xml:space="preserve">        地质及矿产资源调查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</si>
  <si>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</si>
  <si>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</si>
  <si>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</si>
  <si>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</si>
  <si>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矿产资源专项收入安排的支出</t>
  </si>
  <si>
    <t xml:space="preserve">        其他国土资源事务支出</t>
  </si>
  <si>
    <t xml:space="preserve">    海洋管理事务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</si>
  <si>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</si>
  <si>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</si>
  <si>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</si>
  <si>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</si>
  <si>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</si>
  <si>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</si>
  <si>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</si>
  <si>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</si>
  <si>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</si>
  <si>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</si>
  <si>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海域使用金支出</t>
  </si>
  <si>
    <t xml:space="preserve">        海水淡化</t>
  </si>
  <si>
    <t xml:space="preserve">        海洋工程排污费支出</t>
  </si>
  <si>
    <t xml:space="preserve">        无居民海岛使用金支出</t>
  </si>
  <si>
    <t xml:space="preserve">        其他海洋管理事务支出</t>
  </si>
  <si>
    <t xml:space="preserve">    测绘事务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</si>
  <si>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</si>
  <si>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</si>
  <si>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</si>
  <si>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</si>
  <si>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地震事务</t>
  </si>
  <si>
    <t xml:space="preserve">        地震监测</t>
  </si>
  <si>
    <t xml:space="preserve">        地震预测预报</t>
  </si>
  <si>
    <t xml:space="preserve">        地震灾害预防</t>
  </si>
  <si>
    <t xml:space="preserve">        地震应急救援</t>
  </si>
  <si>
    <t xml:space="preserve">        地震环境探察</t>
  </si>
  <si>
    <t xml:space="preserve">        防震减灾信息管理</t>
  </si>
  <si>
    <t xml:space="preserve">        防震减灾基础管理</t>
  </si>
  <si>
    <t xml:space="preserve">        地震事业机构</t>
  </si>
  <si>
    <t xml:space="preserve">        其他地震事务支出</t>
  </si>
  <si>
    <t xml:space="preserve">    气象事务</t>
  </si>
  <si>
    <t xml:space="preserve">        气象事业机构</t>
  </si>
  <si>
    <t xml:space="preserve">        气象技术研究应用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</si>
  <si>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</si>
  <si>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</si>
  <si>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</si>
  <si>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</si>
  <si>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</si>
  <si>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</si>
  <si>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</si>
  <si>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</si>
  <si>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</si>
  <si>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</si>
  <si>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其他国土海洋气象等支出</t>
  </si>
  <si>
    <t>十八、住房保障支出</t>
  </si>
  <si>
    <t xml:space="preserve">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</si>
  <si>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</si>
  <si>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</si>
  <si>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</si>
  <si>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</si>
  <si>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</si>
  <si>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</si>
  <si>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</si>
  <si>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</si>
  <si>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</si>
  <si>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</si>
  <si>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</si>
  <si>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</si>
  <si>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城乡社区住宅</t>
  </si>
  <si>
    <t xml:space="preserve">        公有住房建设和维修改造支出</t>
  </si>
  <si>
    <t xml:space="preserve">        其他城乡社区住宅支出</t>
  </si>
  <si>
    <t>十九、粮油物资储备支出</t>
  </si>
  <si>
    <t xml:space="preserve">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</si>
  <si>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</si>
  <si>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</si>
  <si>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</si>
  <si>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</si>
  <si>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</si>
  <si>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</si>
  <si>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</si>
  <si>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</si>
  <si>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</si>
  <si>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</si>
  <si>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</si>
  <si>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</si>
  <si>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</si>
  <si>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</si>
  <si>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</si>
  <si>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</si>
  <si>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</si>
  <si>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</si>
  <si>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</si>
  <si>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</si>
  <si>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能源储备</t>
  </si>
  <si>
    <t xml:space="preserve">        石油储备支出</t>
  </si>
  <si>
    <t xml:space="preserve">        国家留成油串换石油储备支出</t>
  </si>
  <si>
    <t xml:space="preserve">        天然铀能源储备</t>
  </si>
  <si>
    <t xml:space="preserve">        煤炭储备</t>
  </si>
  <si>
    <t xml:space="preserve">        其他能源储备</t>
  </si>
  <si>
    <t xml:space="preserve">    粮油储备</t>
  </si>
  <si>
    <t xml:space="preserve">        储备粮油补贴支出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</si>
  <si>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</si>
  <si>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</si>
  <si>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</si>
  <si>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</si>
  <si>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</si>
  <si>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</si>
  <si>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</si>
  <si>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</si>
  <si>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</si>
  <si>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</si>
  <si>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</si>
  <si>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</si>
  <si>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</si>
  <si>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</si>
  <si>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</si>
  <si>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</si>
  <si>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二十、预备费</t>
  </si>
  <si>
    <t>二十一、国债还本付息支出</t>
  </si>
  <si>
    <t xml:space="preserve">    地方向国外借款还本</t>
  </si>
  <si>
    <t xml:space="preserve">    国内债务付息</t>
  </si>
  <si>
    <t xml:space="preserve">    国外债务付息</t>
  </si>
  <si>
    <t xml:space="preserve">    国内外债务发行</t>
  </si>
  <si>
    <t xml:space="preserve">    补充还贷准备金</t>
  </si>
  <si>
    <t xml:space="preserve">    地方政府债券付息</t>
  </si>
  <si>
    <t>二十二、其他支出</t>
  </si>
  <si>
    <t xml:space="preserve">    年初预留</t>
  </si>
  <si>
    <t/>
  </si>
  <si>
    <t>一般公共预算支出合计</t>
  </si>
  <si>
    <t>项        目</t>
  </si>
  <si>
    <t>对个人和家庭的补助支出</t>
  </si>
  <si>
    <t>一般公共预算支出合计</t>
  </si>
  <si>
    <t>附表四</t>
  </si>
  <si>
    <t>单位；万元</t>
  </si>
  <si>
    <t>收        入</t>
  </si>
  <si>
    <t>支        出</t>
  </si>
  <si>
    <t>项            目</t>
  </si>
  <si>
    <t>预算数</t>
  </si>
  <si>
    <t>一般公共预算收入合计</t>
  </si>
  <si>
    <t>转移性收入</t>
  </si>
  <si>
    <t>转移性支出</t>
  </si>
  <si>
    <t xml:space="preserve">  上级补助收入</t>
  </si>
  <si>
    <t xml:space="preserve">  上解上级支出</t>
  </si>
  <si>
    <t xml:space="preserve">    返还性收入</t>
  </si>
  <si>
    <t xml:space="preserve">    体制上解支出</t>
  </si>
  <si>
    <t xml:space="preserve">    一般性转移支付收入</t>
  </si>
  <si>
    <t xml:space="preserve">    出口退税专项上解支出</t>
  </si>
  <si>
    <t xml:space="preserve">    专项转移支付收入</t>
  </si>
  <si>
    <t xml:space="preserve">    专项上解支出</t>
  </si>
  <si>
    <t xml:space="preserve">  下级上解收入</t>
  </si>
  <si>
    <t xml:space="preserve">  补助下级支出</t>
  </si>
  <si>
    <t xml:space="preserve">    体制上解收入</t>
  </si>
  <si>
    <t xml:space="preserve">    返还性支出</t>
  </si>
  <si>
    <t xml:space="preserve">    出口退税专项上解收入</t>
  </si>
  <si>
    <t xml:space="preserve">    一般性转移支付</t>
  </si>
  <si>
    <t xml:space="preserve">    专项上解收入</t>
  </si>
  <si>
    <t xml:space="preserve">    专项转移支付</t>
  </si>
  <si>
    <t xml:space="preserve">  调入资金</t>
  </si>
  <si>
    <t>一般公共预算收入总计</t>
  </si>
  <si>
    <t>一般公共预算支出总计</t>
  </si>
  <si>
    <r>
      <t>2015</t>
    </r>
    <r>
      <rPr>
        <b/>
        <sz val="14"/>
        <rFont val="宋体"/>
        <family val="0"/>
      </rPr>
      <t>年</t>
    </r>
    <r>
      <rPr>
        <b/>
        <sz val="14"/>
        <rFont val="Times New Roman"/>
        <family val="1"/>
      </rPr>
      <t xml:space="preserve">           </t>
    </r>
  </si>
  <si>
    <t>一、政府住房基金收入</t>
  </si>
  <si>
    <t>一、教育支出</t>
  </si>
  <si>
    <t>二、散装水泥专项资金收入</t>
  </si>
  <si>
    <t xml:space="preserve">    地方教育附加安排的支出</t>
  </si>
  <si>
    <t>三、新型墙体材料专项基金收入</t>
  </si>
  <si>
    <t>四、地方教育附加收入</t>
  </si>
  <si>
    <t>五、城市公用事业附加收入</t>
  </si>
  <si>
    <t>六、残疾人就业保障金收入</t>
  </si>
  <si>
    <t>七、城市基础设施配套费收入</t>
  </si>
  <si>
    <t>八、国有土地使用权出让金收入</t>
  </si>
  <si>
    <t xml:space="preserve">        其他地方教育附加安排的支出</t>
  </si>
  <si>
    <t>九、国有土地收益基金收入</t>
  </si>
  <si>
    <t>二、社会保障和就业支出</t>
  </si>
  <si>
    <t>十、农业土地开发资金收入</t>
  </si>
  <si>
    <t xml:space="preserve">    残疾人就业保障金支出</t>
  </si>
  <si>
    <t>十一、其他基金收入</t>
  </si>
  <si>
    <t xml:space="preserve">        就业和培训</t>
  </si>
  <si>
    <t xml:space="preserve">        职业康复</t>
  </si>
  <si>
    <t xml:space="preserve">        扶持农村残疾人生产</t>
  </si>
  <si>
    <t xml:space="preserve">        奖励残疾人就业单位</t>
  </si>
  <si>
    <t xml:space="preserve">        其他残疾人就业保障金支出</t>
  </si>
  <si>
    <t>三、城乡社区支出</t>
  </si>
  <si>
    <t xml:space="preserve">    政府住房基金支出</t>
  </si>
  <si>
    <t xml:space="preserve">        管理费用支出</t>
  </si>
  <si>
    <t xml:space="preserve">        廉租住房支出</t>
  </si>
  <si>
    <t xml:space="preserve">        公共租赁住房支出</t>
  </si>
  <si>
    <t xml:space="preserve">        公共租赁住房维护和管理支出</t>
  </si>
  <si>
    <t xml:space="preserve">        其他政府住房基金支出</t>
  </si>
  <si>
    <t xml:space="preserve">    国有土地使用权出让收入安排的支出</t>
  </si>
  <si>
    <t xml:space="preserve">        征地和拆迁补偿支出</t>
  </si>
  <si>
    <t xml:space="preserve">        土地开发支出</t>
  </si>
  <si>
    <t xml:space="preserve">        城市建设支出</t>
  </si>
  <si>
    <t xml:space="preserve">        农村基础设施建设支出</t>
  </si>
  <si>
    <t xml:space="preserve">        补助被征地农民支出</t>
  </si>
  <si>
    <t xml:space="preserve">        土地出让业务支出</t>
  </si>
  <si>
    <t xml:space="preserve">        支付破产或改制企业职工安置费</t>
  </si>
  <si>
    <t xml:space="preserve">        棚户区改造支出</t>
  </si>
  <si>
    <t xml:space="preserve">        其他国有土地使用权出让收入安排的支出</t>
  </si>
  <si>
    <t xml:space="preserve">    城市公用事业附加安排的支出</t>
  </si>
  <si>
    <t xml:space="preserve">        城市公共设施</t>
  </si>
  <si>
    <t xml:space="preserve">        城市环境卫生</t>
  </si>
  <si>
    <t xml:space="preserve">        公有房屋</t>
  </si>
  <si>
    <t xml:space="preserve">        城市防洪</t>
  </si>
  <si>
    <t xml:space="preserve">        其他城市公用事业附加安排的支出</t>
  </si>
  <si>
    <t xml:space="preserve">    国有土地收益基金支出</t>
  </si>
  <si>
    <t xml:space="preserve">        其他国有土地收益基金支出</t>
  </si>
  <si>
    <t xml:space="preserve">    农业土地开发资金支出</t>
  </si>
  <si>
    <t xml:space="preserve">    新增建设用地土地有偿使用费安排的支出</t>
  </si>
  <si>
    <t xml:space="preserve">        耕地开发专项支出</t>
  </si>
  <si>
    <t xml:space="preserve">        基本农田建设和保护支出</t>
  </si>
  <si>
    <t xml:space="preserve">        土地整理支出</t>
  </si>
  <si>
    <t xml:space="preserve">        用于地震灾后恢复重建的支出</t>
  </si>
  <si>
    <t xml:space="preserve">    城市基础设施配套费安排的支出</t>
  </si>
  <si>
    <t xml:space="preserve">        其他城市基础设施配套费安排的支出</t>
  </si>
  <si>
    <t>四、资源勘探信息等支出</t>
  </si>
  <si>
    <t xml:space="preserve">    散装水泥专项资金支出</t>
  </si>
  <si>
    <t xml:space="preserve">        建设专用设施</t>
  </si>
  <si>
    <t xml:space="preserve">        专用设备购置和维修</t>
  </si>
  <si>
    <t xml:space="preserve">        贷款贴息</t>
  </si>
  <si>
    <t xml:space="preserve">        技术研发与推广</t>
  </si>
  <si>
    <t xml:space="preserve">        宣传</t>
  </si>
  <si>
    <t xml:space="preserve">        其他散装水泥专项资金支出</t>
  </si>
  <si>
    <t xml:space="preserve">    新型墙体材料专项基金支出</t>
  </si>
  <si>
    <t xml:space="preserve">        技改贴息和补助</t>
  </si>
  <si>
    <t xml:space="preserve">        技术研发和推广</t>
  </si>
  <si>
    <t xml:space="preserve">        示范项目补贴</t>
  </si>
  <si>
    <t xml:space="preserve">        宣传和培训</t>
  </si>
  <si>
    <t xml:space="preserve">        其他新型墙体材料专项基金支出</t>
  </si>
  <si>
    <t>五、其他支出</t>
  </si>
  <si>
    <t xml:space="preserve">    其他政府性基金支出</t>
  </si>
  <si>
    <t>政府性基金预算收入小计</t>
  </si>
  <si>
    <t>政府性基金预算支出合计</t>
  </si>
  <si>
    <t>*</t>
  </si>
  <si>
    <t xml:space="preserve">    政府性基金转移收入</t>
  </si>
  <si>
    <t xml:space="preserve">   政府性基金转移支付</t>
  </si>
  <si>
    <t xml:space="preserve">        政府性基金上解收入</t>
  </si>
  <si>
    <t xml:space="preserve">      政府性基金上解支出</t>
  </si>
  <si>
    <t xml:space="preserve">    调出资金</t>
  </si>
  <si>
    <t xml:space="preserve">       政府性基金预算调出资金</t>
  </si>
  <si>
    <t>政府性基金预算收入总计</t>
  </si>
  <si>
    <t>政府性基金预算支出总计</t>
  </si>
  <si>
    <t xml:space="preserve">可比增幅         </t>
  </si>
  <si>
    <t>附表一</t>
  </si>
  <si>
    <t>附表二</t>
  </si>
  <si>
    <t xml:space="preserve">可比增幅        </t>
  </si>
  <si>
    <t>本表预算科目按财政部发布的2015年预算科目列示。</t>
  </si>
  <si>
    <t>快报数</t>
  </si>
  <si>
    <r>
      <t>2014</t>
    </r>
    <r>
      <rPr>
        <b/>
        <sz val="14"/>
        <rFont val="宋体"/>
        <family val="0"/>
      </rPr>
      <t>年</t>
    </r>
  </si>
  <si>
    <t xml:space="preserve">可比增幅   </t>
  </si>
  <si>
    <t xml:space="preserve">初安排数     </t>
  </si>
  <si>
    <t>附表五</t>
  </si>
  <si>
    <t>合计</t>
  </si>
  <si>
    <t>工资福利支出</t>
  </si>
  <si>
    <t>商品和服务支出</t>
  </si>
  <si>
    <t>对企事业单位的补贴</t>
  </si>
  <si>
    <t>债务利息支出</t>
  </si>
  <si>
    <t>基本建设支出</t>
  </si>
  <si>
    <t>其他资本性支出</t>
  </si>
  <si>
    <t>其他支出</t>
  </si>
  <si>
    <t>小计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</si>
  <si>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</si>
  <si>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</si>
  <si>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</si>
  <si>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</si>
  <si>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</si>
  <si>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</si>
  <si>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</si>
  <si>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</si>
  <si>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</si>
  <si>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</si>
  <si>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</si>
  <si>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</si>
  <si>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</si>
  <si>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</si>
  <si>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</si>
  <si>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</si>
  <si>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</si>
  <si>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</si>
  <si>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</si>
  <si>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维修(护）费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</si>
  <si>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</si>
  <si>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</si>
  <si>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</si>
  <si>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</si>
  <si>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</si>
  <si>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</si>
  <si>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</si>
  <si>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</si>
  <si>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</si>
  <si>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</si>
  <si>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</si>
  <si>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</si>
  <si>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</si>
  <si>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</si>
  <si>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</si>
  <si>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</si>
  <si>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</si>
  <si>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</si>
  <si>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</si>
  <si>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</si>
  <si>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</si>
  <si>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</si>
  <si>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</si>
  <si>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</si>
  <si>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</si>
  <si>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</si>
  <si>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</si>
  <si>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</si>
  <si>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</si>
  <si>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</si>
  <si>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</si>
  <si>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</si>
  <si>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</si>
  <si>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</si>
  <si>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</si>
  <si>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</si>
  <si>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</si>
  <si>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</si>
  <si>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</si>
  <si>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</si>
  <si>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房屋建筑物构建</t>
  </si>
  <si>
    <t>办公设备购置</t>
  </si>
  <si>
    <t>专用设备购置</t>
  </si>
  <si>
    <t>基础设备购置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</si>
  <si>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</si>
  <si>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</si>
  <si>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</si>
  <si>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</si>
  <si>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</si>
  <si>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</si>
  <si>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基础设施建设</t>
  </si>
  <si>
    <t>土地补偿</t>
  </si>
  <si>
    <t>安置补助</t>
  </si>
  <si>
    <t>地上附着物和青苗补偿</t>
  </si>
  <si>
    <t>拆迁补偿</t>
  </si>
  <si>
    <t>产权参股</t>
  </si>
  <si>
    <t>预备费</t>
  </si>
  <si>
    <t>预留</t>
  </si>
  <si>
    <t>补充全国社保保障基金</t>
  </si>
  <si>
    <t>赠与</t>
  </si>
  <si>
    <t>贷款转贷</t>
  </si>
  <si>
    <t>二、国防</t>
  </si>
  <si>
    <t>三、公共安全</t>
  </si>
  <si>
    <r>
      <t>西安市浐灞生态区</t>
    </r>
    <r>
      <rPr>
        <b/>
        <sz val="22"/>
        <rFont val="Times New Roman"/>
        <family val="1"/>
      </rPr>
      <t>2015</t>
    </r>
    <r>
      <rPr>
        <b/>
        <sz val="22"/>
        <rFont val="黑体"/>
        <family val="0"/>
      </rPr>
      <t>年一般公共预算收入预算表</t>
    </r>
  </si>
  <si>
    <t>西安市浐灞生态区财政局编制</t>
  </si>
  <si>
    <r>
      <t>西安市浐灞生态区</t>
    </r>
    <r>
      <rPr>
        <b/>
        <sz val="20"/>
        <rFont val="Times New Roman"/>
        <family val="1"/>
      </rPr>
      <t>2015</t>
    </r>
    <r>
      <rPr>
        <b/>
        <sz val="20"/>
        <rFont val="黑体"/>
        <family val="0"/>
      </rPr>
      <t>年政府性基金预算收支预算表</t>
    </r>
  </si>
  <si>
    <r>
      <t>西安市浐灞生态区</t>
    </r>
    <r>
      <rPr>
        <b/>
        <sz val="22"/>
        <rFont val="Times New Roman"/>
        <family val="1"/>
      </rPr>
      <t>2015</t>
    </r>
    <r>
      <rPr>
        <b/>
        <sz val="22"/>
        <rFont val="黑体"/>
        <family val="0"/>
      </rPr>
      <t>年一般公共预算支出预算表（按功能分类科目）</t>
    </r>
  </si>
  <si>
    <t>西安市浐灞生态区2015年一般公共预算收支平衡表</t>
  </si>
  <si>
    <t>单位：万元</t>
  </si>
  <si>
    <t>西安浐灞生态区2015年财政预算（草案）</t>
  </si>
  <si>
    <r>
      <t>地税</t>
    </r>
    <r>
      <rPr>
        <sz val="10"/>
        <rFont val="Arial"/>
        <family val="2"/>
      </rPr>
      <t>1200</t>
    </r>
    <r>
      <rPr>
        <sz val="10"/>
        <rFont val="宋体"/>
        <family val="0"/>
      </rPr>
      <t>，国税</t>
    </r>
    <r>
      <rPr>
        <sz val="10"/>
        <rFont val="Arial"/>
        <family val="2"/>
      </rPr>
      <t>2890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</si>
</sst>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 "/>
    <numFmt numFmtId="178" formatCode="0_ "/>
    <numFmt numFmtId="179" formatCode="###,###,##0.00"/>
    <numFmt numFmtId="180" formatCode="0.00_);[Red]\(0.00\)"/>
    <numFmt numFmtId="181" formatCode="#,##0.00_ "/>
    <numFmt numFmtId="182" formatCode="0.00_ "/>
    <numFmt numFmtId="183" formatCode="#,##0.00_);[Red]\(#,##0.00\)"/>
  </numFmts>
  <fonts count="21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name val="Times New Roman"/>
      <family val="1"/>
    </font>
    <font>
      <b/>
      <sz val="22"/>
      <name val="黑体"/>
      <family val="0"/>
    </font>
    <font>
      <b/>
      <sz val="22"/>
      <name val="Times New Roman"/>
      <family val="1"/>
    </font>
    <font>
      <b/>
      <sz val="14"/>
      <name val="宋体"/>
      <family val="0"/>
    </font>
    <font>
      <b/>
      <sz val="14"/>
      <name val="Times New Roman"/>
      <family val="1"/>
    </font>
    <font>
      <sz val="14"/>
      <name val="宋体"/>
      <family val="0"/>
    </font>
    <font>
      <sz val="14"/>
      <name val="Times New Roman"/>
      <family val="1"/>
    </font>
    <font>
      <sz val="14"/>
      <name val="Arial"/>
      <family val="2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黑体"/>
      <family val="0"/>
    </font>
    <font>
      <b/>
      <sz val="20"/>
      <name val="黑体"/>
      <family val="0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22"/>
      <name val="方正小标宋简体"/>
      <family val="0"/>
    </font>
    <font>
      <b/>
      <sz val="16"/>
      <name val="方正小标宋简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Border="0">
      <alignment/>
      <protection/>
    </xf>
    <xf numFmtId="9" fontId="0" fillId="0" borderId="0" applyFont="0" applyFill="0" applyBorder="0" applyAlignment="0" applyProtection="0"/>
    <xf numFmtId="0" fontId="1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6">
    <xf numFmtId="0" fontId="0" fillId="0" borderId="0" xfId="0" applyAlignment="1">
      <alignment vertical="center"/>
    </xf>
    <xf numFmtId="0" fontId="0" fillId="0" borderId="0" xfId="15" applyFont="1" applyProtection="1">
      <alignment/>
      <protection locked="0"/>
    </xf>
    <xf numFmtId="0" fontId="3" fillId="0" borderId="0" xfId="15" applyFont="1" applyFill="1" applyProtection="1">
      <alignment/>
      <protection hidden="1" locked="0"/>
    </xf>
    <xf numFmtId="0" fontId="1" fillId="0" borderId="0" xfId="15" applyFill="1" applyProtection="1">
      <alignment/>
      <protection hidden="1" locked="0"/>
    </xf>
    <xf numFmtId="0" fontId="4" fillId="0" borderId="0" xfId="15" applyFont="1" applyFill="1" applyBorder="1" applyAlignment="1" applyProtection="1">
      <alignment/>
      <protection hidden="1" locked="0"/>
    </xf>
    <xf numFmtId="0" fontId="3" fillId="0" borderId="0" xfId="15" applyFont="1" applyFill="1" applyBorder="1" applyProtection="1">
      <alignment/>
      <protection hidden="1" locked="0"/>
    </xf>
    <xf numFmtId="0" fontId="3" fillId="0" borderId="0" xfId="15" applyFont="1" applyFill="1" applyBorder="1" applyAlignment="1" applyProtection="1">
      <alignment/>
      <protection hidden="1" locked="0"/>
    </xf>
    <xf numFmtId="0" fontId="0" fillId="0" borderId="0" xfId="15" applyFont="1" applyFill="1" applyBorder="1" applyAlignment="1" applyProtection="1">
      <alignment horizontal="right" vertical="center"/>
      <protection hidden="1" locked="0"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0" fontId="8" fillId="0" borderId="2" xfId="15" applyFont="1" applyFill="1" applyBorder="1" applyAlignment="1" applyProtection="1">
      <alignment horizontal="left" vertical="center"/>
      <protection hidden="1"/>
    </xf>
    <xf numFmtId="176" fontId="9" fillId="0" borderId="2" xfId="15" applyNumberFormat="1" applyFont="1" applyFill="1" applyBorder="1" applyAlignment="1" applyProtection="1">
      <alignment horizontal="right" vertical="center" wrapText="1"/>
      <protection hidden="1"/>
    </xf>
    <xf numFmtId="0" fontId="8" fillId="0" borderId="2" xfId="15" applyFont="1" applyFill="1" applyBorder="1" applyAlignment="1" applyProtection="1">
      <alignment vertical="center"/>
      <protection hidden="1"/>
    </xf>
    <xf numFmtId="0" fontId="9" fillId="0" borderId="2" xfId="15" applyFont="1" applyFill="1" applyBorder="1" applyAlignment="1" applyProtection="1">
      <alignment vertical="center"/>
      <protection hidden="1"/>
    </xf>
    <xf numFmtId="176" fontId="9" fillId="0" borderId="2" xfId="15" applyNumberFormat="1" applyFont="1" applyFill="1" applyBorder="1" applyAlignment="1" applyProtection="1">
      <alignment horizontal="right" vertical="center" wrapText="1"/>
      <protection hidden="1" locked="0"/>
    </xf>
    <xf numFmtId="0" fontId="9" fillId="0" borderId="2" xfId="15" applyFont="1" applyFill="1" applyBorder="1" applyAlignment="1" applyProtection="1">
      <alignment horizontal="right" vertical="center" wrapText="1"/>
      <protection hidden="1" locked="0"/>
    </xf>
    <xf numFmtId="0" fontId="6" fillId="0" borderId="2" xfId="15" applyFont="1" applyFill="1" applyBorder="1" applyAlignment="1" applyProtection="1">
      <alignment horizontal="center" vertical="center"/>
      <protection hidden="1"/>
    </xf>
    <xf numFmtId="178" fontId="7" fillId="0" borderId="2" xfId="15" applyNumberFormat="1" applyFont="1" applyFill="1" applyBorder="1" applyAlignment="1" applyProtection="1">
      <alignment horizontal="right" vertical="center" wrapText="1"/>
      <protection hidden="1"/>
    </xf>
    <xf numFmtId="0" fontId="8" fillId="0" borderId="0" xfId="15" applyFont="1" applyFill="1" applyProtection="1">
      <alignment/>
      <protection locked="0"/>
    </xf>
    <xf numFmtId="0" fontId="10" fillId="0" borderId="0" xfId="15" applyFont="1" applyFill="1" applyProtection="1">
      <alignment/>
      <protection hidden="1" locked="0"/>
    </xf>
    <xf numFmtId="0" fontId="11" fillId="0" borderId="0" xfId="15" applyFont="1" applyFill="1" applyProtection="1">
      <alignment/>
      <protection hidden="1" locked="0"/>
    </xf>
    <xf numFmtId="178" fontId="1" fillId="0" borderId="0" xfId="15" applyNumberFormat="1" applyFill="1" applyProtection="1">
      <alignment/>
      <protection hidden="1" locked="0"/>
    </xf>
    <xf numFmtId="0" fontId="0" fillId="0" borderId="0" xfId="15" applyFont="1" applyFill="1">
      <alignment/>
      <protection/>
    </xf>
    <xf numFmtId="0" fontId="3" fillId="0" borderId="0" xfId="15" applyFont="1" applyFill="1">
      <alignment/>
      <protection/>
    </xf>
    <xf numFmtId="177" fontId="3" fillId="0" borderId="0" xfId="15" applyNumberFormat="1" applyFont="1" applyFill="1">
      <alignment/>
      <protection/>
    </xf>
    <xf numFmtId="0" fontId="1" fillId="0" borderId="0" xfId="15" applyFill="1">
      <alignment/>
      <protection/>
    </xf>
    <xf numFmtId="0" fontId="3" fillId="0" borderId="0" xfId="15" applyFont="1" applyFill="1" applyBorder="1">
      <alignment/>
      <protection/>
    </xf>
    <xf numFmtId="0" fontId="3" fillId="0" borderId="0" xfId="15" applyFont="1" applyFill="1" applyBorder="1" applyAlignment="1">
      <alignment/>
      <protection/>
    </xf>
    <xf numFmtId="177" fontId="0" fillId="0" borderId="0" xfId="15" applyNumberFormat="1" applyFont="1" applyFill="1" applyBorder="1" applyAlignment="1">
      <alignment horizontal="right"/>
      <protection/>
    </xf>
    <xf numFmtId="0" fontId="6" fillId="0" borderId="2" xfId="15" applyFont="1" applyFill="1" applyBorder="1" applyAlignment="1">
      <alignment horizontal="center" vertical="center"/>
      <protection/>
    </xf>
    <xf numFmtId="49" fontId="8" fillId="0" borderId="3" xfId="17" applyNumberFormat="1" applyFont="1" applyFill="1" applyBorder="1" applyAlignment="1" applyProtection="1">
      <alignment horizontal="left" vertical="center"/>
      <protection hidden="1"/>
    </xf>
    <xf numFmtId="178" fontId="9" fillId="0" borderId="3" xfId="17" applyNumberFormat="1" applyFont="1" applyFill="1" applyBorder="1" applyAlignment="1" applyProtection="1">
      <alignment horizontal="right" vertical="center"/>
      <protection hidden="1"/>
    </xf>
    <xf numFmtId="177" fontId="9" fillId="0" borderId="2" xfId="17" applyNumberFormat="1" applyFont="1" applyFill="1" applyBorder="1" applyAlignment="1" applyProtection="1">
      <alignment horizontal="right" vertical="center"/>
      <protection/>
    </xf>
    <xf numFmtId="49" fontId="8" fillId="0" borderId="3" xfId="17" applyNumberFormat="1" applyFont="1" applyFill="1" applyBorder="1" applyAlignment="1" applyProtection="1">
      <alignment horizontal="left" vertical="center"/>
      <protection/>
    </xf>
    <xf numFmtId="177" fontId="8" fillId="0" borderId="2" xfId="0" applyNumberFormat="1" applyFont="1" applyFill="1" applyBorder="1" applyAlignment="1" applyProtection="1">
      <alignment horizontal="left" vertical="center"/>
      <protection locked="0"/>
    </xf>
    <xf numFmtId="178" fontId="8" fillId="0" borderId="2" xfId="0" applyNumberFormat="1" applyFont="1" applyFill="1" applyBorder="1" applyAlignment="1" applyProtection="1">
      <alignment horizontal="left" vertical="center"/>
      <protection locked="0"/>
    </xf>
    <xf numFmtId="49" fontId="8" fillId="0" borderId="4" xfId="17" applyNumberFormat="1" applyFont="1" applyFill="1" applyBorder="1" applyAlignment="1" applyProtection="1">
      <alignment horizontal="left" vertical="center"/>
      <protection/>
    </xf>
    <xf numFmtId="0" fontId="10" fillId="0" borderId="0" xfId="15" applyFont="1" applyFill="1">
      <alignment/>
      <protection/>
    </xf>
    <xf numFmtId="177" fontId="10" fillId="0" borderId="0" xfId="15" applyNumberFormat="1" applyFont="1" applyFill="1">
      <alignment/>
      <protection/>
    </xf>
    <xf numFmtId="177" fontId="1" fillId="0" borderId="0" xfId="15" applyNumberFormat="1" applyFill="1">
      <alignment/>
      <protection/>
    </xf>
    <xf numFmtId="0" fontId="7" fillId="0" borderId="5" xfId="15" applyFont="1" applyFill="1" applyBorder="1" applyAlignment="1" applyProtection="1">
      <alignment horizontal="center" vertical="center" wrapText="1"/>
      <protection hidden="1"/>
    </xf>
    <xf numFmtId="0" fontId="12" fillId="0" borderId="0" xfId="17" applyFill="1" applyProtection="1">
      <alignment/>
      <protection locked="0"/>
    </xf>
    <xf numFmtId="0" fontId="0" fillId="0" borderId="0" xfId="17" applyFont="1" applyFill="1" applyAlignment="1" applyProtection="1">
      <alignment vertical="center"/>
      <protection locked="0"/>
    </xf>
    <xf numFmtId="0" fontId="0" fillId="0" borderId="0" xfId="17" applyFont="1" applyFill="1" applyProtection="1">
      <alignment/>
      <protection locked="0"/>
    </xf>
    <xf numFmtId="49" fontId="14" fillId="0" borderId="0" xfId="17" applyNumberFormat="1" applyFont="1" applyFill="1" applyAlignment="1" applyProtection="1">
      <alignment horizontal="center" vertical="center"/>
      <protection/>
    </xf>
    <xf numFmtId="49" fontId="14" fillId="0" borderId="0" xfId="17" applyNumberFormat="1" applyFont="1" applyFill="1" applyAlignment="1" applyProtection="1">
      <alignment horizontal="center" vertical="center"/>
      <protection locked="0"/>
    </xf>
    <xf numFmtId="49" fontId="0" fillId="0" borderId="0" xfId="17" applyNumberFormat="1" applyFont="1" applyFill="1" applyAlignment="1" applyProtection="1">
      <alignment horizontal="center" vertical="center"/>
      <protection locked="0"/>
    </xf>
    <xf numFmtId="49" fontId="11" fillId="0" borderId="5" xfId="17" applyNumberFormat="1" applyFont="1" applyFill="1" applyBorder="1" applyAlignment="1" applyProtection="1">
      <alignment horizontal="center" vertical="center"/>
      <protection/>
    </xf>
    <xf numFmtId="49" fontId="11" fillId="0" borderId="4" xfId="17" applyNumberFormat="1" applyFont="1" applyFill="1" applyBorder="1" applyAlignment="1" applyProtection="1">
      <alignment horizontal="center" vertical="center"/>
      <protection/>
    </xf>
    <xf numFmtId="0" fontId="11" fillId="0" borderId="2" xfId="15" applyFont="1" applyBorder="1" applyAlignment="1" applyProtection="1">
      <alignment horizontal="left" vertical="center"/>
      <protection/>
    </xf>
    <xf numFmtId="179" fontId="11" fillId="0" borderId="2" xfId="17" applyNumberFormat="1" applyFont="1" applyFill="1" applyBorder="1" applyAlignment="1" applyProtection="1">
      <alignment horizontal="right" vertical="center"/>
      <protection/>
    </xf>
    <xf numFmtId="49" fontId="11" fillId="0" borderId="3" xfId="17" applyNumberFormat="1" applyFont="1" applyFill="1" applyBorder="1" applyAlignment="1" applyProtection="1">
      <alignment horizontal="left" vertical="center"/>
      <protection/>
    </xf>
    <xf numFmtId="49" fontId="11" fillId="0" borderId="2" xfId="17" applyNumberFormat="1" applyFont="1" applyFill="1" applyBorder="1" applyAlignment="1" applyProtection="1">
      <alignment horizontal="left" vertical="center"/>
      <protection/>
    </xf>
    <xf numFmtId="49" fontId="0" fillId="0" borderId="6" xfId="17" applyNumberFormat="1" applyFont="1" applyFill="1" applyBorder="1" applyAlignment="1" applyProtection="1">
      <alignment horizontal="left" vertical="center"/>
      <protection/>
    </xf>
    <xf numFmtId="179" fontId="0" fillId="0" borderId="2" xfId="17" applyNumberFormat="1" applyFont="1" applyFill="1" applyBorder="1" applyAlignment="1" applyProtection="1">
      <alignment horizontal="right" vertical="center"/>
      <protection/>
    </xf>
    <xf numFmtId="49" fontId="0" fillId="0" borderId="2" xfId="17" applyNumberFormat="1" applyFont="1" applyFill="1" applyBorder="1" applyAlignment="1" applyProtection="1">
      <alignment horizontal="left" vertical="center"/>
      <protection/>
    </xf>
    <xf numFmtId="179" fontId="12" fillId="0" borderId="0" xfId="17" applyNumberFormat="1" applyFill="1" applyProtection="1">
      <alignment/>
      <protection locked="0"/>
    </xf>
    <xf numFmtId="49" fontId="0" fillId="0" borderId="3" xfId="17" applyNumberFormat="1" applyFont="1" applyFill="1" applyBorder="1" applyAlignment="1" applyProtection="1">
      <alignment horizontal="left" vertical="center"/>
      <protection/>
    </xf>
    <xf numFmtId="179" fontId="0" fillId="0" borderId="2" xfId="17" applyNumberFormat="1" applyFont="1" applyFill="1" applyBorder="1" applyAlignment="1" applyProtection="1">
      <alignment horizontal="right" vertical="center"/>
      <protection locked="0"/>
    </xf>
    <xf numFmtId="49" fontId="11" fillId="0" borderId="3" xfId="17" applyNumberFormat="1" applyFont="1" applyFill="1" applyBorder="1" applyAlignment="1" applyProtection="1">
      <alignment horizontal="center" vertical="center"/>
      <protection/>
    </xf>
    <xf numFmtId="179" fontId="11" fillId="0" borderId="3" xfId="17" applyNumberFormat="1" applyFont="1" applyFill="1" applyBorder="1" applyAlignment="1" applyProtection="1">
      <alignment horizontal="right" vertical="center"/>
      <protection/>
    </xf>
    <xf numFmtId="0" fontId="0" fillId="0" borderId="0" xfId="15" applyFont="1" applyAlignment="1" applyProtection="1">
      <alignment vertical="center"/>
      <protection locked="0"/>
    </xf>
    <xf numFmtId="0" fontId="3" fillId="0" borderId="0" xfId="15" applyFont="1" applyProtection="1">
      <alignment/>
      <protection locked="0"/>
    </xf>
    <xf numFmtId="178" fontId="3" fillId="0" borderId="0" xfId="15" applyNumberFormat="1" applyFont="1" applyProtection="1">
      <alignment/>
      <protection locked="0"/>
    </xf>
    <xf numFmtId="178" fontId="1" fillId="0" borderId="0" xfId="15" applyNumberFormat="1" applyProtection="1">
      <alignment/>
      <protection locked="0"/>
    </xf>
    <xf numFmtId="0" fontId="1" fillId="0" borderId="0" xfId="15" applyProtection="1">
      <alignment/>
      <protection locked="0"/>
    </xf>
    <xf numFmtId="0" fontId="3" fillId="0" borderId="0" xfId="15" applyFont="1" applyBorder="1" applyProtection="1">
      <alignment/>
      <protection locked="0"/>
    </xf>
    <xf numFmtId="0" fontId="3" fillId="0" borderId="0" xfId="15" applyFont="1" applyBorder="1" applyAlignment="1" applyProtection="1">
      <alignment/>
      <protection locked="0"/>
    </xf>
    <xf numFmtId="0" fontId="0" fillId="0" borderId="0" xfId="15" applyFont="1" applyFill="1" applyAlignment="1" applyProtection="1">
      <alignment horizontal="right" vertical="center"/>
      <protection locked="0"/>
    </xf>
    <xf numFmtId="0" fontId="7" fillId="0" borderId="5" xfId="15" applyFont="1" applyBorder="1" applyAlignment="1" applyProtection="1">
      <alignment horizontal="center" vertical="center" wrapText="1"/>
      <protection hidden="1"/>
    </xf>
    <xf numFmtId="0" fontId="6" fillId="0" borderId="1" xfId="15" applyFont="1" applyBorder="1" applyAlignment="1" applyProtection="1">
      <alignment horizontal="center" vertical="center" wrapText="1"/>
      <protection hidden="1"/>
    </xf>
    <xf numFmtId="0" fontId="8" fillId="0" borderId="2" xfId="15" applyFont="1" applyBorder="1" applyAlignment="1" applyProtection="1">
      <alignment vertical="center"/>
      <protection hidden="1"/>
    </xf>
    <xf numFmtId="0" fontId="9" fillId="0" borderId="2" xfId="15" applyFont="1" applyBorder="1" applyAlignment="1" applyProtection="1">
      <alignment horizontal="right" vertical="center" wrapText="1"/>
      <protection locked="0"/>
    </xf>
    <xf numFmtId="177" fontId="9" fillId="0" borderId="2" xfId="16" applyNumberFormat="1" applyFont="1" applyBorder="1" applyAlignment="1" applyProtection="1">
      <alignment horizontal="right" vertical="center" wrapText="1"/>
      <protection hidden="1"/>
    </xf>
    <xf numFmtId="49" fontId="8" fillId="0" borderId="2" xfId="17" applyNumberFormat="1" applyFont="1" applyFill="1" applyBorder="1" applyAlignment="1" applyProtection="1">
      <alignment horizontal="left" vertical="center"/>
      <protection locked="0"/>
    </xf>
    <xf numFmtId="178" fontId="9" fillId="0" borderId="2" xfId="17" applyNumberFormat="1" applyFont="1" applyFill="1" applyBorder="1" applyAlignment="1" applyProtection="1">
      <alignment horizontal="right" vertical="center" wrapText="1"/>
      <protection locked="0"/>
    </xf>
    <xf numFmtId="177" fontId="9" fillId="0" borderId="2" xfId="17" applyNumberFormat="1" applyFont="1" applyFill="1" applyBorder="1" applyAlignment="1" applyProtection="1">
      <alignment horizontal="right"/>
      <protection locked="0"/>
    </xf>
    <xf numFmtId="0" fontId="9" fillId="0" borderId="2" xfId="15" applyFont="1" applyBorder="1" applyAlignment="1" applyProtection="1">
      <alignment vertical="center"/>
      <protection locked="0"/>
    </xf>
    <xf numFmtId="0" fontId="10" fillId="0" borderId="2" xfId="15" applyFont="1" applyBorder="1" applyProtection="1">
      <alignment/>
      <protection locked="0"/>
    </xf>
    <xf numFmtId="178" fontId="9" fillId="0" borderId="2" xfId="17" applyNumberFormat="1" applyFont="1" applyFill="1" applyBorder="1" applyAlignment="1" applyProtection="1">
      <alignment horizontal="right" vertical="center"/>
      <protection locked="0"/>
    </xf>
    <xf numFmtId="0" fontId="6" fillId="0" borderId="2" xfId="15" applyFont="1" applyBorder="1" applyAlignment="1" applyProtection="1">
      <alignment horizontal="center" vertical="center"/>
      <protection hidden="1"/>
    </xf>
    <xf numFmtId="0" fontId="7" fillId="0" borderId="2" xfId="15" applyFont="1" applyBorder="1" applyAlignment="1" applyProtection="1">
      <alignment horizontal="right" vertical="center"/>
      <protection hidden="1"/>
    </xf>
    <xf numFmtId="177" fontId="7" fillId="0" borderId="2" xfId="16" applyNumberFormat="1" applyFont="1" applyBorder="1" applyAlignment="1" applyProtection="1">
      <alignment horizontal="right" vertical="center" wrapText="1"/>
      <protection hidden="1"/>
    </xf>
    <xf numFmtId="0" fontId="6" fillId="0" borderId="2" xfId="15" applyFont="1" applyFill="1" applyBorder="1" applyAlignment="1" applyProtection="1">
      <alignment horizontal="center" vertical="center"/>
      <protection locked="0"/>
    </xf>
    <xf numFmtId="178" fontId="7" fillId="0" borderId="2" xfId="17" applyNumberFormat="1" applyFont="1" applyFill="1" applyBorder="1" applyAlignment="1" applyProtection="1">
      <alignment horizontal="right"/>
      <protection locked="0"/>
    </xf>
    <xf numFmtId="177" fontId="7" fillId="0" borderId="2" xfId="17" applyNumberFormat="1" applyFont="1" applyFill="1" applyBorder="1" applyAlignment="1" applyProtection="1">
      <alignment horizontal="right"/>
      <protection locked="0"/>
    </xf>
    <xf numFmtId="49" fontId="6" fillId="0" borderId="2" xfId="17" applyNumberFormat="1" applyFont="1" applyFill="1" applyBorder="1" applyAlignment="1" applyProtection="1">
      <alignment horizontal="left" vertical="center"/>
      <protection hidden="1"/>
    </xf>
    <xf numFmtId="0" fontId="9" fillId="0" borderId="2" xfId="15" applyFont="1" applyBorder="1" applyAlignment="1" applyProtection="1">
      <alignment horizontal="right" vertical="center"/>
      <protection hidden="1"/>
    </xf>
    <xf numFmtId="177" fontId="9" fillId="0" borderId="2" xfId="15" applyNumberFormat="1" applyFont="1" applyBorder="1" applyAlignment="1" applyProtection="1">
      <alignment horizontal="right" vertical="center" wrapText="1"/>
      <protection hidden="1"/>
    </xf>
    <xf numFmtId="49" fontId="6" fillId="0" borderId="2" xfId="17" applyNumberFormat="1" applyFont="1" applyFill="1" applyBorder="1" applyAlignment="1" applyProtection="1">
      <alignment horizontal="left" vertical="center"/>
      <protection locked="0"/>
    </xf>
    <xf numFmtId="178" fontId="9" fillId="0" borderId="2" xfId="15" applyNumberFormat="1" applyFont="1" applyBorder="1" applyAlignment="1" applyProtection="1">
      <alignment horizontal="right" vertical="center"/>
      <protection locked="0"/>
    </xf>
    <xf numFmtId="49" fontId="8" fillId="0" borderId="2" xfId="17" applyNumberFormat="1" applyFont="1" applyFill="1" applyBorder="1" applyAlignment="1" applyProtection="1">
      <alignment horizontal="left" vertical="center"/>
      <protection hidden="1"/>
    </xf>
    <xf numFmtId="0" fontId="9" fillId="0" borderId="2" xfId="15" applyFont="1" applyBorder="1" applyAlignment="1" applyProtection="1">
      <alignment horizontal="right" vertical="center"/>
      <protection locked="0"/>
    </xf>
    <xf numFmtId="178" fontId="9" fillId="0" borderId="2" xfId="15" applyNumberFormat="1" applyFont="1" applyBorder="1" applyAlignment="1" applyProtection="1">
      <alignment horizontal="right"/>
      <protection locked="0"/>
    </xf>
    <xf numFmtId="178" fontId="7" fillId="0" borderId="2" xfId="15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7" fillId="0" borderId="4" xfId="15" applyFont="1" applyBorder="1" applyAlignment="1" applyProtection="1">
      <alignment horizontal="center" vertical="center" wrapText="1"/>
      <protection hidden="1"/>
    </xf>
    <xf numFmtId="0" fontId="6" fillId="0" borderId="6" xfId="15" applyFont="1" applyBorder="1" applyAlignment="1" applyProtection="1">
      <alignment horizontal="center" vertical="center" wrapText="1"/>
      <protection hidden="1"/>
    </xf>
    <xf numFmtId="0" fontId="9" fillId="0" borderId="1" xfId="15" applyFont="1" applyBorder="1" applyAlignment="1" applyProtection="1">
      <alignment horizontal="right" vertical="center" wrapText="1"/>
      <protection locked="0"/>
    </xf>
    <xf numFmtId="178" fontId="9" fillId="0" borderId="1" xfId="17" applyNumberFormat="1" applyFont="1" applyFill="1" applyBorder="1" applyAlignment="1" applyProtection="1">
      <alignment horizontal="right" vertical="center" wrapText="1"/>
      <protection locked="0"/>
    </xf>
    <xf numFmtId="177" fontId="0" fillId="0" borderId="0" xfId="15" applyNumberFormat="1" applyFont="1" applyFill="1" applyBorder="1" applyAlignment="1">
      <alignment vertical="center"/>
      <protection/>
    </xf>
    <xf numFmtId="177" fontId="0" fillId="0" borderId="0" xfId="15" applyNumberFormat="1" applyFont="1" applyFill="1" applyBorder="1" applyAlignment="1">
      <alignment vertical="center"/>
      <protection/>
    </xf>
    <xf numFmtId="0" fontId="12" fillId="0" borderId="7" xfId="17" applyFont="1" applyFill="1" applyBorder="1" applyAlignment="1">
      <alignment vertical="center"/>
      <protection/>
    </xf>
    <xf numFmtId="0" fontId="12" fillId="0" borderId="3" xfId="17" applyFont="1" applyFill="1" applyBorder="1" applyAlignment="1">
      <alignment vertical="center"/>
      <protection/>
    </xf>
    <xf numFmtId="0" fontId="12" fillId="0" borderId="8" xfId="17" applyFont="1" applyFill="1" applyBorder="1" applyAlignment="1">
      <alignment vertical="center"/>
      <protection/>
    </xf>
    <xf numFmtId="0" fontId="12" fillId="0" borderId="2" xfId="17" applyFont="1" applyFill="1" applyBorder="1" applyAlignment="1">
      <alignment horizontal="center" vertical="center" wrapText="1"/>
      <protection/>
    </xf>
    <xf numFmtId="0" fontId="12" fillId="0" borderId="0" xfId="17" applyFill="1" applyAlignment="1">
      <alignment vertical="center"/>
      <protection/>
    </xf>
    <xf numFmtId="49" fontId="12" fillId="0" borderId="2" xfId="17" applyNumberFormat="1" applyFont="1" applyFill="1" applyBorder="1" applyAlignment="1">
      <alignment horizontal="center" vertical="center"/>
      <protection/>
    </xf>
    <xf numFmtId="0" fontId="12" fillId="0" borderId="0" xfId="17" applyFill="1">
      <alignment/>
      <protection/>
    </xf>
    <xf numFmtId="0" fontId="13" fillId="0" borderId="0" xfId="17" applyFont="1" applyFill="1">
      <alignment/>
      <protection/>
    </xf>
    <xf numFmtId="0" fontId="12" fillId="0" borderId="0" xfId="15" applyFont="1" applyFill="1" applyBorder="1" applyAlignment="1" applyProtection="1">
      <alignment vertical="center" wrapText="1"/>
      <protection locked="0"/>
    </xf>
    <xf numFmtId="0" fontId="12" fillId="0" borderId="0" xfId="17" applyFont="1" applyFill="1">
      <alignment/>
      <protection/>
    </xf>
    <xf numFmtId="0" fontId="12" fillId="0" borderId="0" xfId="15" applyFont="1" applyFill="1" applyProtection="1">
      <alignment/>
      <protection locked="0"/>
    </xf>
    <xf numFmtId="10" fontId="9" fillId="0" borderId="2" xfId="15" applyNumberFormat="1" applyFont="1" applyFill="1" applyBorder="1" applyAlignment="1" applyProtection="1">
      <alignment horizontal="right" vertical="center" wrapText="1"/>
      <protection hidden="1"/>
    </xf>
    <xf numFmtId="179" fontId="0" fillId="0" borderId="3" xfId="17" applyNumberFormat="1" applyFont="1" applyFill="1" applyBorder="1" applyAlignment="1" applyProtection="1">
      <alignment horizontal="right" vertical="center"/>
      <protection hidden="1"/>
    </xf>
    <xf numFmtId="179" fontId="0" fillId="0" borderId="3" xfId="17" applyNumberFormat="1" applyFont="1" applyFill="1" applyBorder="1" applyAlignment="1" applyProtection="1">
      <alignment horizontal="right" vertical="center"/>
      <protection locked="0"/>
    </xf>
    <xf numFmtId="179" fontId="0" fillId="0" borderId="3" xfId="17" applyNumberFormat="1" applyFont="1" applyFill="1" applyBorder="1" applyAlignment="1" applyProtection="1">
      <alignment horizontal="right" vertical="center"/>
      <protection/>
    </xf>
    <xf numFmtId="179" fontId="0" fillId="0" borderId="4" xfId="17" applyNumberFormat="1" applyFont="1" applyFill="1" applyBorder="1" applyAlignment="1" applyProtection="1">
      <alignment horizontal="right" vertical="center"/>
      <protection/>
    </xf>
    <xf numFmtId="181" fontId="3" fillId="0" borderId="2" xfId="15" applyNumberFormat="1" applyFont="1" applyBorder="1" applyAlignment="1" applyProtection="1">
      <alignment vertical="center"/>
      <protection locked="0"/>
    </xf>
    <xf numFmtId="179" fontId="3" fillId="0" borderId="2" xfId="17" applyNumberFormat="1" applyFont="1" applyFill="1" applyBorder="1" applyAlignment="1" applyProtection="1">
      <alignment horizontal="right" vertical="center"/>
      <protection locked="0"/>
    </xf>
    <xf numFmtId="43" fontId="12" fillId="0" borderId="9" xfId="17" applyNumberFormat="1" applyFont="1" applyFill="1" applyBorder="1" applyAlignment="1" applyProtection="1">
      <alignment horizontal="left" vertical="center"/>
      <protection/>
    </xf>
    <xf numFmtId="43" fontId="12" fillId="0" borderId="3" xfId="17" applyNumberFormat="1" applyFont="1" applyFill="1" applyBorder="1" applyAlignment="1" applyProtection="1">
      <alignment horizontal="left" vertical="center"/>
      <protection/>
    </xf>
    <xf numFmtId="43" fontId="12" fillId="0" borderId="10" xfId="17" applyNumberFormat="1" applyFont="1" applyFill="1" applyBorder="1" applyAlignment="1" applyProtection="1">
      <alignment horizontal="left" vertical="center"/>
      <protection/>
    </xf>
    <xf numFmtId="43" fontId="13" fillId="0" borderId="2" xfId="15" applyNumberFormat="1" applyFont="1" applyBorder="1" applyAlignment="1">
      <alignment horizontal="center" vertical="center"/>
      <protection/>
    </xf>
    <xf numFmtId="43" fontId="3" fillId="0" borderId="2" xfId="17" applyNumberFormat="1" applyFont="1" applyFill="1" applyBorder="1">
      <alignment/>
      <protection/>
    </xf>
    <xf numFmtId="43" fontId="3" fillId="0" borderId="2" xfId="17" applyNumberFormat="1" applyFont="1" applyFill="1" applyBorder="1" applyAlignment="1">
      <alignment horizontal="center"/>
      <protection/>
    </xf>
    <xf numFmtId="43" fontId="17" fillId="0" borderId="2" xfId="17" applyNumberFormat="1" applyFont="1" applyFill="1" applyBorder="1">
      <alignment/>
      <protection/>
    </xf>
    <xf numFmtId="43" fontId="3" fillId="0" borderId="2" xfId="17" applyNumberFormat="1" applyFont="1" applyFill="1" applyBorder="1" applyAlignment="1" applyProtection="1">
      <alignment horizontal="right" vertical="center"/>
      <protection hidden="1"/>
    </xf>
    <xf numFmtId="43" fontId="3" fillId="0" borderId="2" xfId="17" applyNumberFormat="1" applyFont="1" applyFill="1" applyBorder="1" applyProtection="1">
      <alignment/>
      <protection locked="0"/>
    </xf>
    <xf numFmtId="43" fontId="3" fillId="0" borderId="2" xfId="17" applyNumberFormat="1" applyFont="1" applyFill="1" applyBorder="1" applyProtection="1">
      <alignment/>
      <protection hidden="1"/>
    </xf>
    <xf numFmtId="0" fontId="20" fillId="0" borderId="0" xfId="15" applyFont="1" applyFill="1" applyProtection="1">
      <alignment/>
      <protection hidden="1" locked="0"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0" fontId="4" fillId="0" borderId="0" xfId="15" applyFont="1" applyFill="1" applyBorder="1" applyAlignment="1">
      <alignment horizontal="center"/>
      <protection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7" fillId="0" borderId="5" xfId="15" applyFont="1" applyFill="1" applyBorder="1" applyAlignment="1" applyProtection="1">
      <alignment horizontal="center" vertical="center" wrapText="1"/>
      <protection hidden="1"/>
    </xf>
    <xf numFmtId="0" fontId="7" fillId="0" borderId="1" xfId="15" applyFont="1" applyFill="1" applyBorder="1" applyAlignment="1" applyProtection="1">
      <alignment horizontal="center" vertical="center" wrapText="1"/>
      <protection hidden="1"/>
    </xf>
    <xf numFmtId="0" fontId="4" fillId="0" borderId="0" xfId="15" applyFont="1" applyFill="1" applyBorder="1" applyAlignment="1" applyProtection="1">
      <alignment horizontal="center" vertical="center"/>
      <protection hidden="1" locked="0"/>
    </xf>
    <xf numFmtId="0" fontId="6" fillId="0" borderId="5" xfId="15" applyFont="1" applyFill="1" applyBorder="1" applyAlignment="1" applyProtection="1">
      <alignment horizontal="center" vertical="center"/>
      <protection hidden="1"/>
    </xf>
    <xf numFmtId="0" fontId="6" fillId="0" borderId="1" xfId="15" applyFont="1" applyFill="1" applyBorder="1" applyAlignment="1" applyProtection="1">
      <alignment horizontal="center" vertical="center"/>
      <protection hidden="1"/>
    </xf>
    <xf numFmtId="0" fontId="6" fillId="0" borderId="5" xfId="15" applyFont="1" applyFill="1" applyBorder="1" applyAlignment="1" applyProtection="1">
      <alignment horizontal="center" vertical="center" wrapText="1"/>
      <protection hidden="1"/>
    </xf>
    <xf numFmtId="0" fontId="6" fillId="0" borderId="2" xfId="15" applyFont="1" applyFill="1" applyBorder="1" applyAlignment="1">
      <alignment horizontal="center" vertical="center"/>
      <protection/>
    </xf>
    <xf numFmtId="0" fontId="7" fillId="0" borderId="2" xfId="15" applyFont="1" applyFill="1" applyBorder="1" applyAlignment="1">
      <alignment horizontal="center" vertical="center"/>
      <protection/>
    </xf>
    <xf numFmtId="0" fontId="7" fillId="0" borderId="2" xfId="15" applyFont="1" applyFill="1" applyBorder="1" applyAlignment="1">
      <alignment horizontal="center" vertical="center" wrapText="1"/>
      <protection/>
    </xf>
    <xf numFmtId="0" fontId="7" fillId="0" borderId="5" xfId="15" applyFont="1" applyFill="1" applyBorder="1" applyAlignment="1">
      <alignment horizontal="center" vertical="center" wrapText="1"/>
      <protection/>
    </xf>
    <xf numFmtId="0" fontId="7" fillId="0" borderId="1" xfId="15" applyFont="1" applyFill="1" applyBorder="1" applyAlignment="1">
      <alignment horizontal="center" vertical="center" wrapText="1"/>
      <protection/>
    </xf>
    <xf numFmtId="177" fontId="6" fillId="0" borderId="2" xfId="15" applyNumberFormat="1" applyFont="1" applyFill="1" applyBorder="1" applyAlignment="1">
      <alignment horizontal="center" vertical="center" wrapText="1"/>
      <protection/>
    </xf>
    <xf numFmtId="177" fontId="7" fillId="0" borderId="2" xfId="15" applyNumberFormat="1" applyFont="1" applyFill="1" applyBorder="1" applyAlignment="1">
      <alignment horizontal="center" vertical="center" wrapText="1"/>
      <protection/>
    </xf>
    <xf numFmtId="0" fontId="12" fillId="0" borderId="0" xfId="15" applyFont="1" applyFill="1" applyBorder="1" applyAlignment="1" applyProtection="1">
      <alignment horizontal="center" vertical="center" wrapText="1"/>
      <protection locked="0"/>
    </xf>
    <xf numFmtId="49" fontId="13" fillId="0" borderId="2" xfId="17" applyNumberFormat="1" applyFont="1" applyFill="1" applyBorder="1" applyAlignment="1">
      <alignment horizontal="center" vertical="center"/>
      <protection/>
    </xf>
    <xf numFmtId="0" fontId="12" fillId="0" borderId="2" xfId="17" applyFont="1" applyFill="1" applyBorder="1" applyAlignment="1">
      <alignment horizontal="center" vertical="center"/>
      <protection/>
    </xf>
    <xf numFmtId="0" fontId="12" fillId="0" borderId="3" xfId="17" applyFont="1" applyFill="1" applyBorder="1" applyAlignment="1">
      <alignment horizontal="center" vertical="center"/>
      <protection/>
    </xf>
    <xf numFmtId="0" fontId="12" fillId="0" borderId="8" xfId="17" applyFont="1" applyFill="1" applyBorder="1" applyAlignment="1">
      <alignment horizontal="center" vertical="center"/>
      <protection/>
    </xf>
    <xf numFmtId="0" fontId="12" fillId="0" borderId="2" xfId="17" applyFont="1" applyFill="1" applyBorder="1" applyAlignment="1">
      <alignment horizontal="center" vertical="center" wrapText="1"/>
      <protection/>
    </xf>
    <xf numFmtId="49" fontId="4" fillId="0" borderId="0" xfId="17" applyNumberFormat="1" applyFont="1" applyFill="1" applyAlignment="1" applyProtection="1">
      <alignment horizontal="center" vertical="center"/>
      <protection locked="0"/>
    </xf>
    <xf numFmtId="49" fontId="11" fillId="0" borderId="5" xfId="17" applyNumberFormat="1" applyFont="1" applyFill="1" applyBorder="1" applyAlignment="1" applyProtection="1">
      <alignment horizontal="center" vertical="center"/>
      <protection/>
    </xf>
    <xf numFmtId="49" fontId="11" fillId="0" borderId="4" xfId="17" applyNumberFormat="1" applyFont="1" applyFill="1" applyBorder="1" applyAlignment="1" applyProtection="1">
      <alignment horizontal="center" vertical="center"/>
      <protection/>
    </xf>
    <xf numFmtId="0" fontId="0" fillId="0" borderId="11" xfId="15" applyFont="1" applyFill="1" applyBorder="1" applyAlignment="1" applyProtection="1">
      <alignment horizontal="left" vertical="center" wrapText="1"/>
      <protection locked="0"/>
    </xf>
    <xf numFmtId="0" fontId="15" fillId="0" borderId="0" xfId="15" applyFont="1" applyBorder="1" applyAlignment="1" applyProtection="1">
      <alignment horizontal="center" vertical="center"/>
      <protection locked="0"/>
    </xf>
    <xf numFmtId="0" fontId="6" fillId="0" borderId="5" xfId="15" applyFont="1" applyBorder="1" applyAlignment="1" applyProtection="1">
      <alignment horizontal="center" vertical="center"/>
      <protection hidden="1"/>
    </xf>
    <xf numFmtId="0" fontId="6" fillId="0" borderId="1" xfId="15" applyFont="1" applyBorder="1" applyAlignment="1" applyProtection="1">
      <alignment horizontal="center" vertical="center"/>
      <protection hidden="1"/>
    </xf>
    <xf numFmtId="0" fontId="6" fillId="0" borderId="12" xfId="15" applyFont="1" applyBorder="1" applyAlignment="1" applyProtection="1">
      <alignment horizontal="center" vertical="center" wrapText="1"/>
      <protection hidden="1"/>
    </xf>
    <xf numFmtId="0" fontId="6" fillId="0" borderId="13" xfId="15" applyFont="1" applyBorder="1" applyAlignment="1" applyProtection="1">
      <alignment horizontal="center" vertical="center" wrapText="1"/>
      <protection hidden="1"/>
    </xf>
    <xf numFmtId="49" fontId="6" fillId="0" borderId="5" xfId="17" applyNumberFormat="1" applyFont="1" applyFill="1" applyBorder="1" applyAlignment="1" applyProtection="1">
      <alignment horizontal="center" vertical="center"/>
      <protection locked="0"/>
    </xf>
    <xf numFmtId="49" fontId="6" fillId="0" borderId="1" xfId="17" applyNumberFormat="1" applyFont="1" applyFill="1" applyBorder="1" applyAlignment="1" applyProtection="1">
      <alignment horizontal="center" vertical="center"/>
      <protection locked="0"/>
    </xf>
    <xf numFmtId="178" fontId="0" fillId="0" borderId="14" xfId="15" applyNumberFormat="1" applyFont="1" applyBorder="1" applyAlignment="1" applyProtection="1">
      <alignment horizontal="center"/>
      <protection locked="0"/>
    </xf>
    <xf numFmtId="178" fontId="3" fillId="0" borderId="14" xfId="15" applyNumberFormat="1" applyFont="1" applyBorder="1" applyAlignment="1" applyProtection="1">
      <alignment horizontal="center"/>
      <protection locked="0"/>
    </xf>
  </cellXfs>
  <cellStyles count="8">
    <cellStyle name="Normal" xfId="0"/>
    <cellStyle name="3232" xfId="15"/>
    <cellStyle name="Percent" xfId="16"/>
    <cellStyle name="常规 2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Zeros="0" defaultGridColor="0" colorId="0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19"/>
  <sheetViews>
    <sheetView workbookViewId="0" topLeftCell="A1">
      <selection activeCell="P21" sqref="P21"/>
    </sheetView>
  </sheetViews>
  <sheetFormatPr defaultColWidth="9.00390625" defaultRowHeight="14.25"/>
  <cols>
    <col min="1" max="16384" width="9.00390625" style="94" customWidth="1"/>
  </cols>
  <sheetData>
    <row r="7" spans="1:11" ht="64.5" customHeight="1">
      <c r="A7" s="132" t="s">
        <v>1265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</row>
    <row r="19" spans="1:11" ht="30" customHeight="1">
      <c r="A19" s="133" t="s">
        <v>1260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</row>
  </sheetData>
  <mergeCells count="2">
    <mergeCell ref="A7:K7"/>
    <mergeCell ref="A19:K1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workbookViewId="0" topLeftCell="A1">
      <selection activeCell="F13" sqref="F13"/>
    </sheetView>
  </sheetViews>
  <sheetFormatPr defaultColWidth="9.00390625" defaultRowHeight="14.25"/>
  <cols>
    <col min="1" max="1" width="53.00390625" style="3" customWidth="1"/>
    <col min="2" max="2" width="31.125" style="3" customWidth="1"/>
    <col min="3" max="3" width="29.375" style="3" customWidth="1"/>
    <col min="4" max="4" width="37.375" style="3" customWidth="1"/>
    <col min="5" max="5" width="37.50390625" style="3" hidden="1" customWidth="1"/>
    <col min="6" max="6" width="14.375" style="3" customWidth="1"/>
    <col min="7" max="16384" width="9.00390625" style="3" customWidth="1"/>
  </cols>
  <sheetData>
    <row r="1" spans="1:4" ht="15" customHeight="1">
      <c r="A1" s="1" t="s">
        <v>1158</v>
      </c>
      <c r="B1" s="2"/>
      <c r="C1" s="2"/>
      <c r="D1" s="2"/>
    </row>
    <row r="2" spans="1:6" ht="28.5" customHeight="1">
      <c r="A2" s="136" t="s">
        <v>1259</v>
      </c>
      <c r="B2" s="136"/>
      <c r="C2" s="136"/>
      <c r="D2" s="136"/>
      <c r="E2" s="4"/>
      <c r="F2" s="4"/>
    </row>
    <row r="3" spans="1:4" ht="15" customHeight="1">
      <c r="A3" s="5"/>
      <c r="B3" s="6"/>
      <c r="C3" s="6"/>
      <c r="D3" s="7" t="s">
        <v>0</v>
      </c>
    </row>
    <row r="4" spans="1:4" ht="18.75" customHeight="1">
      <c r="A4" s="137" t="s">
        <v>1</v>
      </c>
      <c r="B4" s="134" t="s">
        <v>2</v>
      </c>
      <c r="C4" s="134" t="s">
        <v>3</v>
      </c>
      <c r="D4" s="139" t="s">
        <v>1157</v>
      </c>
    </row>
    <row r="5" spans="1:4" ht="18.75" customHeight="1">
      <c r="A5" s="138"/>
      <c r="B5" s="135"/>
      <c r="C5" s="135"/>
      <c r="D5" s="130"/>
    </row>
    <row r="6" spans="1:4" ht="18.75">
      <c r="A6" s="9" t="s">
        <v>4</v>
      </c>
      <c r="B6" s="10">
        <f>B7+B20</f>
        <v>117469.9222</v>
      </c>
      <c r="C6" s="10">
        <f>C7+C20</f>
        <v>94969</v>
      </c>
      <c r="D6" s="112">
        <f>B6/C6-1</f>
        <v>0.2369291263464921</v>
      </c>
    </row>
    <row r="7" spans="1:4" ht="18" customHeight="1">
      <c r="A7" s="11" t="s">
        <v>5</v>
      </c>
      <c r="B7" s="10">
        <f>SUM(B8:B18)</f>
        <v>77069.9222</v>
      </c>
      <c r="C7" s="10">
        <f>SUM(C8:C18)</f>
        <v>63043</v>
      </c>
      <c r="D7" s="112">
        <f aca="true" t="shared" si="0" ref="D7:D36">B7/C7-1</f>
        <v>0.22249769522389484</v>
      </c>
    </row>
    <row r="8" spans="1:4" ht="18" customHeight="1">
      <c r="A8" s="12" t="s">
        <v>6</v>
      </c>
      <c r="B8" s="13">
        <v>2800</v>
      </c>
      <c r="C8" s="14">
        <v>2302</v>
      </c>
      <c r="D8" s="112">
        <f t="shared" si="0"/>
        <v>0.21633362293657687</v>
      </c>
    </row>
    <row r="9" spans="1:4" ht="18" customHeight="1">
      <c r="A9" s="12" t="s">
        <v>7</v>
      </c>
      <c r="B9" s="13">
        <v>35500.1222</v>
      </c>
      <c r="C9" s="14">
        <v>28807</v>
      </c>
      <c r="D9" s="112">
        <f t="shared" si="0"/>
        <v>0.23234360398514253</v>
      </c>
    </row>
    <row r="10" spans="1:5" ht="18" customHeight="1">
      <c r="A10" s="12" t="s">
        <v>8</v>
      </c>
      <c r="B10" s="13">
        <v>4090</v>
      </c>
      <c r="C10" s="14">
        <v>3410</v>
      </c>
      <c r="D10" s="112">
        <f t="shared" si="0"/>
        <v>0.19941348973607043</v>
      </c>
      <c r="E10" s="129" t="s">
        <v>1266</v>
      </c>
    </row>
    <row r="11" spans="1:4" ht="18" customHeight="1">
      <c r="A11" s="12" t="s">
        <v>9</v>
      </c>
      <c r="B11" s="13">
        <v>740</v>
      </c>
      <c r="C11" s="14">
        <v>597</v>
      </c>
      <c r="D11" s="112">
        <f t="shared" si="0"/>
        <v>0.23953098827470676</v>
      </c>
    </row>
    <row r="12" spans="1:4" ht="18" customHeight="1">
      <c r="A12" s="12" t="s">
        <v>10</v>
      </c>
      <c r="B12" s="13"/>
      <c r="C12" s="14"/>
      <c r="D12" s="112"/>
    </row>
    <row r="13" spans="1:4" ht="18" customHeight="1">
      <c r="A13" s="12" t="s">
        <v>11</v>
      </c>
      <c r="B13" s="13">
        <v>4239.8</v>
      </c>
      <c r="C13" s="14">
        <v>3534</v>
      </c>
      <c r="D13" s="112">
        <f t="shared" si="0"/>
        <v>0.19971703452178846</v>
      </c>
    </row>
    <row r="14" spans="1:4" ht="18" customHeight="1">
      <c r="A14" s="12" t="s">
        <v>12</v>
      </c>
      <c r="B14" s="13">
        <v>1750</v>
      </c>
      <c r="C14" s="14">
        <v>1444</v>
      </c>
      <c r="D14" s="112">
        <f t="shared" si="0"/>
        <v>0.2119113573407203</v>
      </c>
    </row>
    <row r="15" spans="1:4" ht="18" customHeight="1">
      <c r="A15" s="12" t="s">
        <v>13</v>
      </c>
      <c r="B15" s="13">
        <v>1600</v>
      </c>
      <c r="C15" s="14">
        <v>1286</v>
      </c>
      <c r="D15" s="112">
        <f t="shared" si="0"/>
        <v>0.2441679626749611</v>
      </c>
    </row>
    <row r="16" spans="1:4" ht="18" customHeight="1">
      <c r="A16" s="12" t="s">
        <v>14</v>
      </c>
      <c r="B16" s="13">
        <v>2750</v>
      </c>
      <c r="C16" s="14">
        <v>2326</v>
      </c>
      <c r="D16" s="112">
        <f t="shared" si="0"/>
        <v>0.1822871883061048</v>
      </c>
    </row>
    <row r="17" spans="1:4" ht="18" customHeight="1">
      <c r="A17" s="12" t="s">
        <v>15</v>
      </c>
      <c r="B17" s="13">
        <v>23600</v>
      </c>
      <c r="C17" s="14">
        <v>19337</v>
      </c>
      <c r="D17" s="112">
        <f t="shared" si="0"/>
        <v>0.22045818896416192</v>
      </c>
    </row>
    <row r="18" spans="1:4" ht="18" customHeight="1">
      <c r="A18" s="12" t="s">
        <v>16</v>
      </c>
      <c r="B18" s="13"/>
      <c r="C18" s="14"/>
      <c r="D18" s="112"/>
    </row>
    <row r="19" spans="1:4" ht="18" customHeight="1">
      <c r="A19" s="11" t="s">
        <v>17</v>
      </c>
      <c r="B19" s="13"/>
      <c r="C19" s="14"/>
      <c r="D19" s="112"/>
    </row>
    <row r="20" spans="1:4" ht="18" customHeight="1">
      <c r="A20" s="11" t="s">
        <v>18</v>
      </c>
      <c r="B20" s="13">
        <v>40400</v>
      </c>
      <c r="C20" s="13">
        <v>31926</v>
      </c>
      <c r="D20" s="112">
        <f t="shared" si="0"/>
        <v>0.2654262983148532</v>
      </c>
    </row>
    <row r="21" spans="1:4" ht="18.75">
      <c r="A21" s="11" t="s">
        <v>19</v>
      </c>
      <c r="B21" s="10">
        <f>B22+B31+B32+B33+B34</f>
        <v>32730</v>
      </c>
      <c r="C21" s="10">
        <f>C22+C31+C32+C33+C34</f>
        <v>33360</v>
      </c>
      <c r="D21" s="112">
        <f t="shared" si="0"/>
        <v>-0.01888489208633093</v>
      </c>
    </row>
    <row r="22" spans="1:4" ht="18" customHeight="1">
      <c r="A22" s="11" t="s">
        <v>20</v>
      </c>
      <c r="B22" s="10">
        <f>SUM(B23:B30)</f>
        <v>9130</v>
      </c>
      <c r="C22" s="10">
        <f>SUM(C23:C30)</f>
        <v>1480</v>
      </c>
      <c r="D22" s="112">
        <f t="shared" si="0"/>
        <v>5.168918918918919</v>
      </c>
    </row>
    <row r="23" spans="1:4" ht="18" customHeight="1">
      <c r="A23" s="11" t="s">
        <v>21</v>
      </c>
      <c r="B23" s="13"/>
      <c r="C23" s="13"/>
      <c r="D23" s="112"/>
    </row>
    <row r="24" spans="1:4" ht="18" customHeight="1">
      <c r="A24" s="11" t="s">
        <v>22</v>
      </c>
      <c r="B24" s="13">
        <v>1730</v>
      </c>
      <c r="C24" s="13">
        <v>1480</v>
      </c>
      <c r="D24" s="112">
        <f t="shared" si="0"/>
        <v>0.16891891891891886</v>
      </c>
    </row>
    <row r="25" spans="1:4" ht="18" customHeight="1">
      <c r="A25" s="11" t="s">
        <v>23</v>
      </c>
      <c r="B25" s="13">
        <v>1000</v>
      </c>
      <c r="C25" s="13"/>
      <c r="D25" s="112"/>
    </row>
    <row r="26" spans="1:4" ht="18" customHeight="1">
      <c r="A26" s="11" t="s">
        <v>24</v>
      </c>
      <c r="B26" s="13"/>
      <c r="C26" s="13"/>
      <c r="D26" s="112"/>
    </row>
    <row r="27" spans="1:4" ht="18" customHeight="1">
      <c r="A27" s="11" t="s">
        <v>25</v>
      </c>
      <c r="B27" s="13">
        <v>3200</v>
      </c>
      <c r="C27" s="13"/>
      <c r="D27" s="112"/>
    </row>
    <row r="28" spans="1:4" ht="18" customHeight="1">
      <c r="A28" s="11" t="s">
        <v>26</v>
      </c>
      <c r="B28" s="13">
        <v>3200</v>
      </c>
      <c r="C28" s="13"/>
      <c r="D28" s="112"/>
    </row>
    <row r="29" spans="1:4" ht="18" customHeight="1">
      <c r="A29" s="11" t="s">
        <v>27</v>
      </c>
      <c r="B29" s="13"/>
      <c r="C29" s="13"/>
      <c r="D29" s="112"/>
    </row>
    <row r="30" spans="1:4" ht="18" customHeight="1">
      <c r="A30" s="11" t="s">
        <v>28</v>
      </c>
      <c r="B30" s="13"/>
      <c r="C30" s="13"/>
      <c r="D30" s="112"/>
    </row>
    <row r="31" spans="1:4" ht="18" customHeight="1">
      <c r="A31" s="12" t="s">
        <v>29</v>
      </c>
      <c r="B31" s="13">
        <v>10000</v>
      </c>
      <c r="C31" s="14">
        <v>10035</v>
      </c>
      <c r="D31" s="112">
        <f t="shared" si="0"/>
        <v>-0.0034877927254608476</v>
      </c>
    </row>
    <row r="32" spans="1:4" ht="18" customHeight="1">
      <c r="A32" s="12" t="s">
        <v>30</v>
      </c>
      <c r="B32" s="13">
        <v>1000</v>
      </c>
      <c r="C32" s="14">
        <v>556</v>
      </c>
      <c r="D32" s="112">
        <f t="shared" si="0"/>
        <v>0.7985611510791366</v>
      </c>
    </row>
    <row r="33" spans="1:4" ht="18" customHeight="1">
      <c r="A33" s="12" t="s">
        <v>31</v>
      </c>
      <c r="B33" s="13">
        <v>10000</v>
      </c>
      <c r="C33" s="14">
        <v>18500</v>
      </c>
      <c r="D33" s="112">
        <f t="shared" si="0"/>
        <v>-0.45945945945945943</v>
      </c>
    </row>
    <row r="34" spans="1:4" ht="18" customHeight="1">
      <c r="A34" s="12" t="s">
        <v>32</v>
      </c>
      <c r="B34" s="13">
        <v>2600</v>
      </c>
      <c r="C34" s="14">
        <v>2789</v>
      </c>
      <c r="D34" s="112">
        <f t="shared" si="0"/>
        <v>-0.06776622445320901</v>
      </c>
    </row>
    <row r="35" spans="1:4" ht="18" customHeight="1">
      <c r="A35" s="12" t="s">
        <v>33</v>
      </c>
      <c r="B35" s="13"/>
      <c r="C35" s="14"/>
      <c r="D35" s="112"/>
    </row>
    <row r="36" spans="1:4" ht="18" customHeight="1">
      <c r="A36" s="15" t="s">
        <v>34</v>
      </c>
      <c r="B36" s="16">
        <f>B6+B21</f>
        <v>150199.9222</v>
      </c>
      <c r="C36" s="16">
        <f>C6+C21</f>
        <v>128329</v>
      </c>
      <c r="D36" s="112">
        <f t="shared" si="0"/>
        <v>0.17042852511903006</v>
      </c>
    </row>
    <row r="37" spans="1:6" ht="18" customHeight="1">
      <c r="A37" s="17" t="s">
        <v>35</v>
      </c>
      <c r="B37" s="18"/>
      <c r="C37" s="18"/>
      <c r="D37" s="18"/>
      <c r="E37" s="19"/>
      <c r="F37" s="19"/>
    </row>
    <row r="38" ht="12.75">
      <c r="D38" s="20"/>
    </row>
  </sheetData>
  <mergeCells count="5">
    <mergeCell ref="C4:C5"/>
    <mergeCell ref="A2:D2"/>
    <mergeCell ref="A4:A5"/>
    <mergeCell ref="B4:B5"/>
    <mergeCell ref="D4:D5"/>
  </mergeCells>
  <printOptions horizontalCentered="1"/>
  <pageMargins left="0.7480314960629921" right="0.7480314960629921" top="0.58" bottom="0.54" header="0.42" footer="0.35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05"/>
  <sheetViews>
    <sheetView workbookViewId="0" topLeftCell="A22">
      <selection activeCell="A8" sqref="A8"/>
    </sheetView>
  </sheetViews>
  <sheetFormatPr defaultColWidth="9.00390625" defaultRowHeight="14.25"/>
  <cols>
    <col min="1" max="1" width="57.125" style="24" customWidth="1"/>
    <col min="2" max="3" width="19.75390625" style="24" customWidth="1"/>
    <col min="4" max="4" width="19.625" style="38" customWidth="1"/>
    <col min="5" max="16384" width="9.00390625" style="24" customWidth="1"/>
  </cols>
  <sheetData>
    <row r="1" spans="1:4" ht="16.5" customHeight="1">
      <c r="A1" s="21" t="s">
        <v>1159</v>
      </c>
      <c r="B1" s="22"/>
      <c r="C1" s="22"/>
      <c r="D1" s="23"/>
    </row>
    <row r="2" spans="1:4" ht="27.75">
      <c r="A2" s="131" t="s">
        <v>1262</v>
      </c>
      <c r="B2" s="131"/>
      <c r="C2" s="131"/>
      <c r="D2" s="131"/>
    </row>
    <row r="3" spans="1:4" ht="19.5" customHeight="1">
      <c r="A3" s="25"/>
      <c r="B3" s="26"/>
      <c r="C3" s="26"/>
      <c r="D3" s="27" t="s">
        <v>0</v>
      </c>
    </row>
    <row r="4" spans="1:4" ht="22.5" customHeight="1">
      <c r="A4" s="140" t="s">
        <v>1</v>
      </c>
      <c r="B4" s="142" t="s">
        <v>2</v>
      </c>
      <c r="C4" s="143" t="s">
        <v>36</v>
      </c>
      <c r="D4" s="145" t="s">
        <v>1160</v>
      </c>
    </row>
    <row r="5" spans="1:4" ht="20.25" customHeight="1">
      <c r="A5" s="141"/>
      <c r="B5" s="142"/>
      <c r="C5" s="144"/>
      <c r="D5" s="146"/>
    </row>
    <row r="6" spans="1:4" ht="18.75">
      <c r="A6" s="29" t="s">
        <v>37</v>
      </c>
      <c r="B6" s="113">
        <f>B7+B19+B28+B40+B52+B63+B74+B86+B95+B105+B120+B129+B140+B152+B162+B175+B182+B189+B198+B204+B211+B219+B226+B232+B238+B244+B250+B256</f>
        <v>24830</v>
      </c>
      <c r="C6" s="113">
        <f>C7+C19+C28+C40+C52+C63+C74+C86+C95+C105+C120+C129+C140+C152+C162+C175+C182+C189+C198+C204+C211+C219+C226+C232+C238+C244+C250+C256</f>
        <v>18000</v>
      </c>
      <c r="D6" s="31"/>
    </row>
    <row r="7" spans="1:4" ht="18.75">
      <c r="A7" s="29" t="s">
        <v>38</v>
      </c>
      <c r="B7" s="113">
        <f>SUM(B8:B18)</f>
        <v>0</v>
      </c>
      <c r="C7" s="113">
        <f>SUM(C8:C18)</f>
        <v>0</v>
      </c>
      <c r="D7" s="31"/>
    </row>
    <row r="8" spans="1:4" ht="18.75">
      <c r="A8" s="32" t="s">
        <v>39</v>
      </c>
      <c r="B8" s="114"/>
      <c r="C8" s="114"/>
      <c r="D8" s="31"/>
    </row>
    <row r="9" spans="1:4" ht="18.75">
      <c r="A9" s="32" t="s">
        <v>40</v>
      </c>
      <c r="B9" s="114"/>
      <c r="C9" s="114"/>
      <c r="D9" s="31"/>
    </row>
    <row r="10" spans="1:4" ht="18.75">
      <c r="A10" s="32" t="s">
        <v>41</v>
      </c>
      <c r="B10" s="114"/>
      <c r="C10" s="114"/>
      <c r="D10" s="31"/>
    </row>
    <row r="11" spans="1:4" ht="18.75">
      <c r="A11" s="32" t="s">
        <v>42</v>
      </c>
      <c r="B11" s="114"/>
      <c r="C11" s="114"/>
      <c r="D11" s="31"/>
    </row>
    <row r="12" spans="1:4" ht="18.75">
      <c r="A12" s="32" t="s">
        <v>43</v>
      </c>
      <c r="B12" s="114"/>
      <c r="C12" s="114"/>
      <c r="D12" s="31"/>
    </row>
    <row r="13" spans="1:4" ht="18.75">
      <c r="A13" s="32" t="s">
        <v>44</v>
      </c>
      <c r="B13" s="114"/>
      <c r="C13" s="114"/>
      <c r="D13" s="31"/>
    </row>
    <row r="14" spans="1:4" ht="18.75">
      <c r="A14" s="32" t="s">
        <v>45</v>
      </c>
      <c r="B14" s="114"/>
      <c r="C14" s="114"/>
      <c r="D14" s="31"/>
    </row>
    <row r="15" spans="1:4" ht="18.75">
      <c r="A15" s="32" t="s">
        <v>46</v>
      </c>
      <c r="B15" s="114"/>
      <c r="C15" s="114"/>
      <c r="D15" s="31"/>
    </row>
    <row r="16" spans="1:4" ht="18.75">
      <c r="A16" s="32" t="s">
        <v>47</v>
      </c>
      <c r="B16" s="114"/>
      <c r="C16" s="114"/>
      <c r="D16" s="31"/>
    </row>
    <row r="17" spans="1:4" ht="18.75">
      <c r="A17" s="32" t="s">
        <v>48</v>
      </c>
      <c r="B17" s="114"/>
      <c r="C17" s="114"/>
      <c r="D17" s="31"/>
    </row>
    <row r="18" spans="1:4" ht="18.75">
      <c r="A18" s="32" t="s">
        <v>49</v>
      </c>
      <c r="B18" s="114"/>
      <c r="C18" s="114"/>
      <c r="D18" s="31"/>
    </row>
    <row r="19" spans="1:4" ht="18.75">
      <c r="A19" s="32" t="s">
        <v>50</v>
      </c>
      <c r="B19" s="115">
        <f>SUM(B20:B27)</f>
        <v>0</v>
      </c>
      <c r="C19" s="115">
        <f>SUM(C20:C27)</f>
        <v>0</v>
      </c>
      <c r="D19" s="31"/>
    </row>
    <row r="20" spans="1:4" ht="18.75">
      <c r="A20" s="32" t="s">
        <v>39</v>
      </c>
      <c r="B20" s="114"/>
      <c r="C20" s="114"/>
      <c r="D20" s="31"/>
    </row>
    <row r="21" spans="1:4" ht="18.75">
      <c r="A21" s="32" t="s">
        <v>40</v>
      </c>
      <c r="B21" s="114"/>
      <c r="C21" s="114"/>
      <c r="D21" s="31"/>
    </row>
    <row r="22" spans="1:4" ht="18.75">
      <c r="A22" s="32" t="s">
        <v>41</v>
      </c>
      <c r="B22" s="114"/>
      <c r="C22" s="114"/>
      <c r="D22" s="31"/>
    </row>
    <row r="23" spans="1:4" ht="18.75">
      <c r="A23" s="32" t="s">
        <v>51</v>
      </c>
      <c r="B23" s="114"/>
      <c r="C23" s="114"/>
      <c r="D23" s="31"/>
    </row>
    <row r="24" spans="1:4" ht="18.75">
      <c r="A24" s="32" t="s">
        <v>52</v>
      </c>
      <c r="B24" s="114"/>
      <c r="C24" s="114"/>
      <c r="D24" s="31"/>
    </row>
    <row r="25" spans="1:4" ht="18.75">
      <c r="A25" s="32" t="s">
        <v>53</v>
      </c>
      <c r="B25" s="114"/>
      <c r="C25" s="114"/>
      <c r="D25" s="31"/>
    </row>
    <row r="26" spans="1:4" ht="18.75">
      <c r="A26" s="32" t="s">
        <v>48</v>
      </c>
      <c r="B26" s="114"/>
      <c r="C26" s="114"/>
      <c r="D26" s="31"/>
    </row>
    <row r="27" spans="1:4" ht="18.75">
      <c r="A27" s="32" t="s">
        <v>54</v>
      </c>
      <c r="B27" s="114"/>
      <c r="C27" s="114"/>
      <c r="D27" s="31"/>
    </row>
    <row r="28" spans="1:4" ht="18.75">
      <c r="A28" s="32" t="s">
        <v>55</v>
      </c>
      <c r="B28" s="115">
        <f>SUM(B29:B39)</f>
        <v>2200</v>
      </c>
      <c r="C28" s="115">
        <f>SUM(C29:C39)</f>
        <v>11050</v>
      </c>
      <c r="D28" s="31"/>
    </row>
    <row r="29" spans="1:4" ht="18.75">
      <c r="A29" s="32" t="s">
        <v>39</v>
      </c>
      <c r="B29" s="114"/>
      <c r="C29" s="114"/>
      <c r="D29" s="31"/>
    </row>
    <row r="30" spans="1:4" ht="18.75">
      <c r="A30" s="32" t="s">
        <v>40</v>
      </c>
      <c r="B30" s="114"/>
      <c r="C30" s="114"/>
      <c r="D30" s="31"/>
    </row>
    <row r="31" spans="1:4" ht="18.75">
      <c r="A31" s="32" t="s">
        <v>41</v>
      </c>
      <c r="B31" s="114"/>
      <c r="C31" s="114"/>
      <c r="D31" s="31"/>
    </row>
    <row r="32" spans="1:4" ht="18.75">
      <c r="A32" s="32" t="s">
        <v>56</v>
      </c>
      <c r="B32" s="114"/>
      <c r="C32" s="114"/>
      <c r="D32" s="31"/>
    </row>
    <row r="33" spans="1:4" ht="18.75">
      <c r="A33" s="32" t="s">
        <v>57</v>
      </c>
      <c r="B33" s="114">
        <v>200</v>
      </c>
      <c r="C33" s="114">
        <v>900</v>
      </c>
      <c r="D33" s="31"/>
    </row>
    <row r="34" spans="1:4" ht="18.75">
      <c r="A34" s="32" t="s">
        <v>58</v>
      </c>
      <c r="B34" s="114"/>
      <c r="C34" s="114"/>
      <c r="D34" s="31"/>
    </row>
    <row r="35" spans="1:4" ht="18.75">
      <c r="A35" s="32" t="s">
        <v>59</v>
      </c>
      <c r="B35" s="114"/>
      <c r="C35" s="114"/>
      <c r="D35" s="31"/>
    </row>
    <row r="36" spans="1:4" ht="18.75">
      <c r="A36" s="32" t="s">
        <v>60</v>
      </c>
      <c r="B36" s="114">
        <v>200</v>
      </c>
      <c r="C36" s="114">
        <v>200</v>
      </c>
      <c r="D36" s="31"/>
    </row>
    <row r="37" spans="1:4" ht="18.75">
      <c r="A37" s="32" t="s">
        <v>61</v>
      </c>
      <c r="B37" s="114"/>
      <c r="C37" s="114"/>
      <c r="D37" s="31"/>
    </row>
    <row r="38" spans="1:4" ht="18.75">
      <c r="A38" s="32" t="s">
        <v>48</v>
      </c>
      <c r="B38" s="114">
        <v>1400</v>
      </c>
      <c r="C38" s="114">
        <v>9000</v>
      </c>
      <c r="D38" s="31"/>
    </row>
    <row r="39" spans="1:4" ht="18.75">
      <c r="A39" s="32" t="s">
        <v>62</v>
      </c>
      <c r="B39" s="114">
        <v>400</v>
      </c>
      <c r="C39" s="114">
        <v>950</v>
      </c>
      <c r="D39" s="31"/>
    </row>
    <row r="40" spans="1:4" ht="18.75">
      <c r="A40" s="32" t="s">
        <v>63</v>
      </c>
      <c r="B40" s="115">
        <f>SUM(B41:B51)</f>
        <v>100</v>
      </c>
      <c r="C40" s="115">
        <f>SUM(C41:C51)</f>
        <v>1200</v>
      </c>
      <c r="D40" s="31"/>
    </row>
    <row r="41" spans="1:4" ht="18.75">
      <c r="A41" s="32" t="s">
        <v>39</v>
      </c>
      <c r="B41" s="114"/>
      <c r="C41" s="114"/>
      <c r="D41" s="31"/>
    </row>
    <row r="42" spans="1:4" ht="18.75">
      <c r="A42" s="32" t="s">
        <v>40</v>
      </c>
      <c r="B42" s="114"/>
      <c r="C42" s="114"/>
      <c r="D42" s="31"/>
    </row>
    <row r="43" spans="1:4" ht="18.75">
      <c r="A43" s="32" t="s">
        <v>41</v>
      </c>
      <c r="B43" s="114"/>
      <c r="C43" s="114"/>
      <c r="D43" s="31"/>
    </row>
    <row r="44" spans="1:4" ht="18.75">
      <c r="A44" s="32" t="s">
        <v>64</v>
      </c>
      <c r="B44" s="114"/>
      <c r="C44" s="114"/>
      <c r="D44" s="31"/>
    </row>
    <row r="45" spans="1:4" ht="18.75">
      <c r="A45" s="32" t="s">
        <v>65</v>
      </c>
      <c r="B45" s="114"/>
      <c r="C45" s="114"/>
      <c r="D45" s="31"/>
    </row>
    <row r="46" spans="1:4" ht="18.75">
      <c r="A46" s="32" t="s">
        <v>66</v>
      </c>
      <c r="B46" s="114"/>
      <c r="C46" s="114"/>
      <c r="D46" s="31"/>
    </row>
    <row r="47" spans="1:4" ht="18.75">
      <c r="A47" s="32" t="s">
        <v>67</v>
      </c>
      <c r="B47" s="114"/>
      <c r="C47" s="114"/>
      <c r="D47" s="31"/>
    </row>
    <row r="48" spans="1:4" ht="18.75">
      <c r="A48" s="32" t="s">
        <v>68</v>
      </c>
      <c r="B48" s="114"/>
      <c r="C48" s="114"/>
      <c r="D48" s="31"/>
    </row>
    <row r="49" spans="1:4" ht="18.75">
      <c r="A49" s="32" t="s">
        <v>69</v>
      </c>
      <c r="B49" s="114"/>
      <c r="C49" s="114"/>
      <c r="D49" s="31"/>
    </row>
    <row r="50" spans="1:4" ht="18.75">
      <c r="A50" s="32" t="s">
        <v>48</v>
      </c>
      <c r="B50" s="114"/>
      <c r="C50" s="114">
        <v>200</v>
      </c>
      <c r="D50" s="31"/>
    </row>
    <row r="51" spans="1:4" ht="18.75">
      <c r="A51" s="32" t="s">
        <v>70</v>
      </c>
      <c r="B51" s="114">
        <v>100</v>
      </c>
      <c r="C51" s="114">
        <v>1000</v>
      </c>
      <c r="D51" s="31"/>
    </row>
    <row r="52" spans="1:4" ht="18.75">
      <c r="A52" s="32" t="s">
        <v>71</v>
      </c>
      <c r="B52" s="115">
        <f>SUM(B53:B62)</f>
        <v>0</v>
      </c>
      <c r="C52" s="115">
        <f>SUM(C53:C62)</f>
        <v>0</v>
      </c>
      <c r="D52" s="31"/>
    </row>
    <row r="53" spans="1:4" ht="18.75">
      <c r="A53" s="32" t="s">
        <v>39</v>
      </c>
      <c r="B53" s="114"/>
      <c r="C53" s="114"/>
      <c r="D53" s="31"/>
    </row>
    <row r="54" spans="1:4" ht="18.75">
      <c r="A54" s="32" t="s">
        <v>40</v>
      </c>
      <c r="B54" s="114"/>
      <c r="C54" s="114"/>
      <c r="D54" s="31"/>
    </row>
    <row r="55" spans="1:4" ht="18.75">
      <c r="A55" s="32" t="s">
        <v>41</v>
      </c>
      <c r="B55" s="114"/>
      <c r="C55" s="114"/>
      <c r="D55" s="31"/>
    </row>
    <row r="56" spans="1:4" ht="18.75">
      <c r="A56" s="32" t="s">
        <v>72</v>
      </c>
      <c r="B56" s="114"/>
      <c r="C56" s="114"/>
      <c r="D56" s="31"/>
    </row>
    <row r="57" spans="1:4" ht="18.75">
      <c r="A57" s="32" t="s">
        <v>73</v>
      </c>
      <c r="B57" s="114"/>
      <c r="C57" s="114"/>
      <c r="D57" s="31"/>
    </row>
    <row r="58" spans="1:4" ht="18.75">
      <c r="A58" s="32" t="s">
        <v>74</v>
      </c>
      <c r="B58" s="114"/>
      <c r="C58" s="114"/>
      <c r="D58" s="31"/>
    </row>
    <row r="59" spans="1:4" ht="18.75">
      <c r="A59" s="32" t="s">
        <v>75</v>
      </c>
      <c r="B59" s="114"/>
      <c r="C59" s="114"/>
      <c r="D59" s="31"/>
    </row>
    <row r="60" spans="1:4" ht="18.75">
      <c r="A60" s="32" t="s">
        <v>76</v>
      </c>
      <c r="B60" s="114"/>
      <c r="C60" s="114"/>
      <c r="D60" s="31"/>
    </row>
    <row r="61" spans="1:4" ht="18.75">
      <c r="A61" s="32" t="s">
        <v>48</v>
      </c>
      <c r="B61" s="114"/>
      <c r="C61" s="114"/>
      <c r="D61" s="31"/>
    </row>
    <row r="62" spans="1:4" ht="18.75">
      <c r="A62" s="32" t="s">
        <v>77</v>
      </c>
      <c r="B62" s="114"/>
      <c r="C62" s="114"/>
      <c r="D62" s="31"/>
    </row>
    <row r="63" spans="1:4" ht="18.75">
      <c r="A63" s="32" t="s">
        <v>78</v>
      </c>
      <c r="B63" s="115">
        <f>SUM(B64:B73)</f>
        <v>50</v>
      </c>
      <c r="C63" s="115">
        <f>SUM(C64:C73)</f>
        <v>350</v>
      </c>
      <c r="D63" s="31"/>
    </row>
    <row r="64" spans="1:4" ht="18.75">
      <c r="A64" s="32" t="s">
        <v>39</v>
      </c>
      <c r="B64" s="114"/>
      <c r="C64" s="114"/>
      <c r="D64" s="31"/>
    </row>
    <row r="65" spans="1:4" ht="18.75">
      <c r="A65" s="32" t="s">
        <v>40</v>
      </c>
      <c r="B65" s="114"/>
      <c r="C65" s="114"/>
      <c r="D65" s="31"/>
    </row>
    <row r="66" spans="1:4" ht="18.75">
      <c r="A66" s="32" t="s">
        <v>41</v>
      </c>
      <c r="B66" s="114"/>
      <c r="C66" s="114"/>
      <c r="D66" s="31"/>
    </row>
    <row r="67" spans="1:4" ht="18.75">
      <c r="A67" s="32" t="s">
        <v>79</v>
      </c>
      <c r="B67" s="114"/>
      <c r="C67" s="114"/>
      <c r="D67" s="31"/>
    </row>
    <row r="68" spans="1:4" ht="18.75">
      <c r="A68" s="32" t="s">
        <v>80</v>
      </c>
      <c r="B68" s="114"/>
      <c r="C68" s="114"/>
      <c r="D68" s="31"/>
    </row>
    <row r="69" spans="1:4" ht="18.75">
      <c r="A69" s="32" t="s">
        <v>81</v>
      </c>
      <c r="B69" s="114"/>
      <c r="C69" s="114"/>
      <c r="D69" s="31"/>
    </row>
    <row r="70" spans="1:4" ht="18.75">
      <c r="A70" s="32" t="s">
        <v>82</v>
      </c>
      <c r="B70" s="114"/>
      <c r="C70" s="114"/>
      <c r="D70" s="31"/>
    </row>
    <row r="71" spans="1:4" ht="18.75">
      <c r="A71" s="32" t="s">
        <v>83</v>
      </c>
      <c r="B71" s="114"/>
      <c r="C71" s="114"/>
      <c r="D71" s="31"/>
    </row>
    <row r="72" spans="1:4" ht="18.75">
      <c r="A72" s="32" t="s">
        <v>48</v>
      </c>
      <c r="B72" s="114">
        <v>50</v>
      </c>
      <c r="C72" s="114">
        <v>350</v>
      </c>
      <c r="D72" s="31"/>
    </row>
    <row r="73" spans="1:4" ht="18.75">
      <c r="A73" s="32" t="s">
        <v>84</v>
      </c>
      <c r="B73" s="114"/>
      <c r="C73" s="114"/>
      <c r="D73" s="31"/>
    </row>
    <row r="74" spans="1:4" ht="18.75">
      <c r="A74" s="32" t="s">
        <v>85</v>
      </c>
      <c r="B74" s="115">
        <f>SUM(B75:B85)</f>
        <v>3215</v>
      </c>
      <c r="C74" s="115">
        <f>SUM(C75:C85)</f>
        <v>4000</v>
      </c>
      <c r="D74" s="31"/>
    </row>
    <row r="75" spans="1:4" ht="18.75">
      <c r="A75" s="32" t="s">
        <v>39</v>
      </c>
      <c r="B75" s="114"/>
      <c r="C75" s="114"/>
      <c r="D75" s="31"/>
    </row>
    <row r="76" spans="1:4" ht="18.75">
      <c r="A76" s="32" t="s">
        <v>40</v>
      </c>
      <c r="B76" s="114"/>
      <c r="C76" s="114"/>
      <c r="D76" s="31"/>
    </row>
    <row r="77" spans="1:4" ht="18.75">
      <c r="A77" s="32" t="s">
        <v>41</v>
      </c>
      <c r="B77" s="114"/>
      <c r="C77" s="114"/>
      <c r="D77" s="31"/>
    </row>
    <row r="78" spans="1:4" ht="18.75">
      <c r="A78" s="32" t="s">
        <v>86</v>
      </c>
      <c r="B78" s="114"/>
      <c r="C78" s="114"/>
      <c r="D78" s="31"/>
    </row>
    <row r="79" spans="1:4" ht="18.75">
      <c r="A79" s="32" t="s">
        <v>87</v>
      </c>
      <c r="B79" s="114"/>
      <c r="C79" s="114"/>
      <c r="D79" s="31"/>
    </row>
    <row r="80" spans="1:4" ht="18.75">
      <c r="A80" s="32" t="s">
        <v>88</v>
      </c>
      <c r="B80" s="114"/>
      <c r="C80" s="114"/>
      <c r="D80" s="31"/>
    </row>
    <row r="81" spans="1:4" ht="18.75">
      <c r="A81" s="32" t="s">
        <v>89</v>
      </c>
      <c r="B81" s="114"/>
      <c r="C81" s="114">
        <v>1000</v>
      </c>
      <c r="D81" s="31"/>
    </row>
    <row r="82" spans="1:4" ht="18.75">
      <c r="A82" s="32" t="s">
        <v>90</v>
      </c>
      <c r="B82" s="114">
        <v>2215</v>
      </c>
      <c r="C82" s="114"/>
      <c r="D82" s="31"/>
    </row>
    <row r="83" spans="1:4" ht="18.75">
      <c r="A83" s="32" t="s">
        <v>82</v>
      </c>
      <c r="B83" s="114"/>
      <c r="C83" s="114"/>
      <c r="D83" s="31"/>
    </row>
    <row r="84" spans="1:4" ht="18.75">
      <c r="A84" s="32" t="s">
        <v>48</v>
      </c>
      <c r="B84" s="114">
        <v>1000</v>
      </c>
      <c r="C84" s="114">
        <v>3000</v>
      </c>
      <c r="D84" s="31"/>
    </row>
    <row r="85" spans="1:4" ht="18.75">
      <c r="A85" s="32" t="s">
        <v>91</v>
      </c>
      <c r="B85" s="114"/>
      <c r="C85" s="114"/>
      <c r="D85" s="31"/>
    </row>
    <row r="86" spans="1:4" ht="18.75">
      <c r="A86" s="32" t="s">
        <v>92</v>
      </c>
      <c r="B86" s="115">
        <f>SUM(B87:B94)</f>
        <v>10</v>
      </c>
      <c r="C86" s="115">
        <f>SUM(C87:C94)</f>
        <v>120</v>
      </c>
      <c r="D86" s="31"/>
    </row>
    <row r="87" spans="1:4" ht="18.75">
      <c r="A87" s="32" t="s">
        <v>39</v>
      </c>
      <c r="B87" s="114"/>
      <c r="C87" s="114"/>
      <c r="D87" s="31"/>
    </row>
    <row r="88" spans="1:4" ht="18.75">
      <c r="A88" s="32" t="s">
        <v>40</v>
      </c>
      <c r="B88" s="114"/>
      <c r="C88" s="114"/>
      <c r="D88" s="31"/>
    </row>
    <row r="89" spans="1:4" ht="18.75">
      <c r="A89" s="32" t="s">
        <v>41</v>
      </c>
      <c r="B89" s="114"/>
      <c r="C89" s="114"/>
      <c r="D89" s="31"/>
    </row>
    <row r="90" spans="1:4" ht="18.75">
      <c r="A90" s="32" t="s">
        <v>93</v>
      </c>
      <c r="B90" s="114"/>
      <c r="C90" s="114"/>
      <c r="D90" s="31"/>
    </row>
    <row r="91" spans="1:4" ht="18.75">
      <c r="A91" s="32" t="s">
        <v>94</v>
      </c>
      <c r="B91" s="114"/>
      <c r="C91" s="114"/>
      <c r="D91" s="31"/>
    </row>
    <row r="92" spans="1:4" ht="18.75">
      <c r="A92" s="32" t="s">
        <v>82</v>
      </c>
      <c r="B92" s="114"/>
      <c r="C92" s="114"/>
      <c r="D92" s="31"/>
    </row>
    <row r="93" spans="1:4" ht="18.75">
      <c r="A93" s="32" t="s">
        <v>48</v>
      </c>
      <c r="B93" s="114"/>
      <c r="C93" s="114"/>
      <c r="D93" s="31"/>
    </row>
    <row r="94" spans="1:4" ht="18.75">
      <c r="A94" s="32" t="s">
        <v>95</v>
      </c>
      <c r="B94" s="114">
        <v>10</v>
      </c>
      <c r="C94" s="114">
        <v>120</v>
      </c>
      <c r="D94" s="31"/>
    </row>
    <row r="95" spans="1:4" ht="18.75">
      <c r="A95" s="32" t="s">
        <v>96</v>
      </c>
      <c r="B95" s="115">
        <f>SUM(B96:B104)</f>
        <v>0</v>
      </c>
      <c r="C95" s="115">
        <f>SUM(C96:C104)</f>
        <v>0</v>
      </c>
      <c r="D95" s="31"/>
    </row>
    <row r="96" spans="1:4" ht="18.75">
      <c r="A96" s="32" t="s">
        <v>39</v>
      </c>
      <c r="B96" s="114"/>
      <c r="C96" s="114"/>
      <c r="D96" s="31"/>
    </row>
    <row r="97" spans="1:4" ht="18.75">
      <c r="A97" s="32" t="s">
        <v>40</v>
      </c>
      <c r="B97" s="114"/>
      <c r="C97" s="114"/>
      <c r="D97" s="31"/>
    </row>
    <row r="98" spans="1:4" ht="18.75">
      <c r="A98" s="32" t="s">
        <v>41</v>
      </c>
      <c r="B98" s="114"/>
      <c r="C98" s="114"/>
      <c r="D98" s="31"/>
    </row>
    <row r="99" spans="1:4" ht="18.75">
      <c r="A99" s="32" t="s">
        <v>97</v>
      </c>
      <c r="B99" s="114"/>
      <c r="C99" s="114"/>
      <c r="D99" s="31"/>
    </row>
    <row r="100" spans="1:4" ht="18.75">
      <c r="A100" s="32" t="s">
        <v>98</v>
      </c>
      <c r="B100" s="114"/>
      <c r="C100" s="114"/>
      <c r="D100" s="31"/>
    </row>
    <row r="101" spans="1:4" ht="18.75">
      <c r="A101" s="32" t="s">
        <v>99</v>
      </c>
      <c r="B101" s="114"/>
      <c r="C101" s="114"/>
      <c r="D101" s="31"/>
    </row>
    <row r="102" spans="1:4" ht="18.75">
      <c r="A102" s="32" t="s">
        <v>82</v>
      </c>
      <c r="B102" s="114"/>
      <c r="C102" s="114"/>
      <c r="D102" s="31"/>
    </row>
    <row r="103" spans="1:4" ht="18.75">
      <c r="A103" s="32" t="s">
        <v>48</v>
      </c>
      <c r="B103" s="114"/>
      <c r="C103" s="114"/>
      <c r="D103" s="31"/>
    </row>
    <row r="104" spans="1:4" ht="18.75">
      <c r="A104" s="32" t="s">
        <v>100</v>
      </c>
      <c r="B104" s="114"/>
      <c r="C104" s="114"/>
      <c r="D104" s="31"/>
    </row>
    <row r="105" spans="1:4" ht="18.75">
      <c r="A105" s="32" t="s">
        <v>101</v>
      </c>
      <c r="B105" s="115">
        <f>SUM(B106:B119)</f>
        <v>0</v>
      </c>
      <c r="C105" s="115">
        <f>SUM(C106:C119)</f>
        <v>10</v>
      </c>
      <c r="D105" s="31"/>
    </row>
    <row r="106" spans="1:4" ht="18.75">
      <c r="A106" s="32" t="s">
        <v>39</v>
      </c>
      <c r="B106" s="114"/>
      <c r="C106" s="114"/>
      <c r="D106" s="31"/>
    </row>
    <row r="107" spans="1:4" ht="18.75">
      <c r="A107" s="32" t="s">
        <v>40</v>
      </c>
      <c r="B107" s="114"/>
      <c r="C107" s="114"/>
      <c r="D107" s="31"/>
    </row>
    <row r="108" spans="1:4" ht="18.75">
      <c r="A108" s="32" t="s">
        <v>41</v>
      </c>
      <c r="B108" s="114"/>
      <c r="C108" s="114"/>
      <c r="D108" s="31"/>
    </row>
    <row r="109" spans="1:4" ht="18.75">
      <c r="A109" s="32" t="s">
        <v>102</v>
      </c>
      <c r="B109" s="114"/>
      <c r="C109" s="114"/>
      <c r="D109" s="31"/>
    </row>
    <row r="110" spans="1:4" ht="18.75">
      <c r="A110" s="32" t="s">
        <v>103</v>
      </c>
      <c r="B110" s="114"/>
      <c r="C110" s="114"/>
      <c r="D110" s="31"/>
    </row>
    <row r="111" spans="1:4" ht="18.75">
      <c r="A111" s="32" t="s">
        <v>104</v>
      </c>
      <c r="B111" s="114"/>
      <c r="C111" s="114"/>
      <c r="D111" s="31"/>
    </row>
    <row r="112" spans="1:4" ht="18.75">
      <c r="A112" s="32" t="s">
        <v>105</v>
      </c>
      <c r="B112" s="114"/>
      <c r="C112" s="114">
        <v>5</v>
      </c>
      <c r="D112" s="31"/>
    </row>
    <row r="113" spans="1:4" ht="18.75">
      <c r="A113" s="32" t="s">
        <v>106</v>
      </c>
      <c r="B113" s="114"/>
      <c r="C113" s="114"/>
      <c r="D113" s="31"/>
    </row>
    <row r="114" spans="1:4" ht="18.75">
      <c r="A114" s="32" t="s">
        <v>107</v>
      </c>
      <c r="B114" s="114"/>
      <c r="C114" s="114"/>
      <c r="D114" s="31"/>
    </row>
    <row r="115" spans="1:4" ht="18.75">
      <c r="A115" s="32" t="s">
        <v>108</v>
      </c>
      <c r="B115" s="114"/>
      <c r="C115" s="114"/>
      <c r="D115" s="31"/>
    </row>
    <row r="116" spans="1:4" ht="18.75">
      <c r="A116" s="32" t="s">
        <v>109</v>
      </c>
      <c r="B116" s="114"/>
      <c r="C116" s="114"/>
      <c r="D116" s="31"/>
    </row>
    <row r="117" spans="1:4" ht="18.75">
      <c r="A117" s="32" t="s">
        <v>110</v>
      </c>
      <c r="B117" s="114"/>
      <c r="C117" s="114"/>
      <c r="D117" s="31"/>
    </row>
    <row r="118" spans="1:4" ht="18.75">
      <c r="A118" s="32" t="s">
        <v>48</v>
      </c>
      <c r="B118" s="114"/>
      <c r="C118" s="114">
        <v>5</v>
      </c>
      <c r="D118" s="31"/>
    </row>
    <row r="119" spans="1:4" ht="18.75">
      <c r="A119" s="32" t="s">
        <v>111</v>
      </c>
      <c r="B119" s="114"/>
      <c r="C119" s="114"/>
      <c r="D119" s="31"/>
    </row>
    <row r="120" spans="1:4" ht="18.75">
      <c r="A120" s="32" t="s">
        <v>112</v>
      </c>
      <c r="B120" s="115">
        <f>SUM(B121:B128)</f>
        <v>5</v>
      </c>
      <c r="C120" s="115">
        <f>SUM(C121:C128)</f>
        <v>20</v>
      </c>
      <c r="D120" s="31"/>
    </row>
    <row r="121" spans="1:4" ht="18.75">
      <c r="A121" s="32" t="s">
        <v>39</v>
      </c>
      <c r="B121" s="114"/>
      <c r="C121" s="114"/>
      <c r="D121" s="31"/>
    </row>
    <row r="122" spans="1:4" ht="18.75">
      <c r="A122" s="32" t="s">
        <v>40</v>
      </c>
      <c r="B122" s="114"/>
      <c r="C122" s="114"/>
      <c r="D122" s="31"/>
    </row>
    <row r="123" spans="1:4" ht="18.75">
      <c r="A123" s="32" t="s">
        <v>41</v>
      </c>
      <c r="B123" s="114"/>
      <c r="C123" s="114"/>
      <c r="D123" s="31"/>
    </row>
    <row r="124" spans="1:4" ht="18.75">
      <c r="A124" s="32" t="s">
        <v>113</v>
      </c>
      <c r="B124" s="114"/>
      <c r="C124" s="114"/>
      <c r="D124" s="31"/>
    </row>
    <row r="125" spans="1:4" ht="18.75">
      <c r="A125" s="32" t="s">
        <v>114</v>
      </c>
      <c r="B125" s="114"/>
      <c r="C125" s="114"/>
      <c r="D125" s="31"/>
    </row>
    <row r="126" spans="1:4" ht="18.75">
      <c r="A126" s="32" t="s">
        <v>115</v>
      </c>
      <c r="B126" s="114"/>
      <c r="C126" s="114"/>
      <c r="D126" s="31"/>
    </row>
    <row r="127" spans="1:4" ht="18.75">
      <c r="A127" s="32" t="s">
        <v>48</v>
      </c>
      <c r="B127" s="114">
        <v>5</v>
      </c>
      <c r="C127" s="114"/>
      <c r="D127" s="31"/>
    </row>
    <row r="128" spans="1:4" ht="18.75">
      <c r="A128" s="32" t="s">
        <v>116</v>
      </c>
      <c r="B128" s="114"/>
      <c r="C128" s="114">
        <v>20</v>
      </c>
      <c r="D128" s="31"/>
    </row>
    <row r="129" spans="1:4" ht="18.75">
      <c r="A129" s="32" t="s">
        <v>117</v>
      </c>
      <c r="B129" s="115">
        <f>SUM(B130:B139)</f>
        <v>200</v>
      </c>
      <c r="C129" s="115">
        <f>SUM(C130:C139)</f>
        <v>1000</v>
      </c>
      <c r="D129" s="31"/>
    </row>
    <row r="130" spans="1:4" ht="18.75">
      <c r="A130" s="32" t="s">
        <v>39</v>
      </c>
      <c r="B130" s="114"/>
      <c r="C130" s="114"/>
      <c r="D130" s="31"/>
    </row>
    <row r="131" spans="1:4" ht="18.75">
      <c r="A131" s="32" t="s">
        <v>40</v>
      </c>
      <c r="B131" s="114"/>
      <c r="C131" s="114"/>
      <c r="D131" s="31"/>
    </row>
    <row r="132" spans="1:4" ht="18.75">
      <c r="A132" s="32" t="s">
        <v>41</v>
      </c>
      <c r="B132" s="114"/>
      <c r="C132" s="114"/>
      <c r="D132" s="31"/>
    </row>
    <row r="133" spans="1:4" ht="18.75">
      <c r="A133" s="32" t="s">
        <v>118</v>
      </c>
      <c r="B133" s="114"/>
      <c r="C133" s="114"/>
      <c r="D133" s="31"/>
    </row>
    <row r="134" spans="1:4" ht="18.75">
      <c r="A134" s="32" t="s">
        <v>119</v>
      </c>
      <c r="B134" s="114"/>
      <c r="C134" s="114"/>
      <c r="D134" s="31"/>
    </row>
    <row r="135" spans="1:4" ht="18.75">
      <c r="A135" s="32" t="s">
        <v>120</v>
      </c>
      <c r="B135" s="114"/>
      <c r="C135" s="114"/>
      <c r="D135" s="31"/>
    </row>
    <row r="136" spans="1:4" ht="18.75">
      <c r="A136" s="32" t="s">
        <v>121</v>
      </c>
      <c r="B136" s="114"/>
      <c r="C136" s="114"/>
      <c r="D136" s="31"/>
    </row>
    <row r="137" spans="1:4" ht="18.75">
      <c r="A137" s="32" t="s">
        <v>122</v>
      </c>
      <c r="B137" s="114">
        <v>200</v>
      </c>
      <c r="C137" s="114">
        <v>1000</v>
      </c>
      <c r="D137" s="31"/>
    </row>
    <row r="138" spans="1:4" ht="18.75">
      <c r="A138" s="32" t="s">
        <v>48</v>
      </c>
      <c r="B138" s="114"/>
      <c r="C138" s="114"/>
      <c r="D138" s="31"/>
    </row>
    <row r="139" spans="1:4" ht="18.75">
      <c r="A139" s="32" t="s">
        <v>123</v>
      </c>
      <c r="B139" s="114"/>
      <c r="C139" s="114"/>
      <c r="D139" s="31"/>
    </row>
    <row r="140" spans="1:4" ht="18.75">
      <c r="A140" s="32" t="s">
        <v>124</v>
      </c>
      <c r="B140" s="115">
        <f>SUM(B141:B151)</f>
        <v>0</v>
      </c>
      <c r="C140" s="115">
        <f>SUM(C141:C151)</f>
        <v>0</v>
      </c>
      <c r="D140" s="31"/>
    </row>
    <row r="141" spans="1:4" ht="18.75">
      <c r="A141" s="32" t="s">
        <v>39</v>
      </c>
      <c r="B141" s="114"/>
      <c r="C141" s="114"/>
      <c r="D141" s="31"/>
    </row>
    <row r="142" spans="1:4" ht="18.75">
      <c r="A142" s="32" t="s">
        <v>40</v>
      </c>
      <c r="B142" s="114"/>
      <c r="C142" s="114"/>
      <c r="D142" s="31"/>
    </row>
    <row r="143" spans="1:4" ht="18.75">
      <c r="A143" s="32" t="s">
        <v>41</v>
      </c>
      <c r="B143" s="114"/>
      <c r="C143" s="114"/>
      <c r="D143" s="31"/>
    </row>
    <row r="144" spans="1:4" ht="18.75">
      <c r="A144" s="32" t="s">
        <v>125</v>
      </c>
      <c r="B144" s="114"/>
      <c r="C144" s="114"/>
      <c r="D144" s="31"/>
    </row>
    <row r="145" spans="1:4" ht="18.75">
      <c r="A145" s="32" t="s">
        <v>126</v>
      </c>
      <c r="B145" s="114"/>
      <c r="C145" s="114"/>
      <c r="D145" s="31"/>
    </row>
    <row r="146" spans="1:4" ht="18.75">
      <c r="A146" s="32" t="s">
        <v>127</v>
      </c>
      <c r="B146" s="114"/>
      <c r="C146" s="114"/>
      <c r="D146" s="31"/>
    </row>
    <row r="147" spans="1:4" ht="18.75">
      <c r="A147" s="32" t="s">
        <v>128</v>
      </c>
      <c r="B147" s="114"/>
      <c r="C147" s="114"/>
      <c r="D147" s="31"/>
    </row>
    <row r="148" spans="1:4" ht="18.75">
      <c r="A148" s="32" t="s">
        <v>129</v>
      </c>
      <c r="B148" s="114"/>
      <c r="C148" s="114"/>
      <c r="D148" s="31"/>
    </row>
    <row r="149" spans="1:4" ht="18.75">
      <c r="A149" s="32" t="s">
        <v>130</v>
      </c>
      <c r="B149" s="114"/>
      <c r="C149" s="114"/>
      <c r="D149" s="31"/>
    </row>
    <row r="150" spans="1:4" ht="18.75">
      <c r="A150" s="32" t="s">
        <v>48</v>
      </c>
      <c r="B150" s="114"/>
      <c r="C150" s="114"/>
      <c r="D150" s="31"/>
    </row>
    <row r="151" spans="1:4" ht="18.75">
      <c r="A151" s="32" t="s">
        <v>131</v>
      </c>
      <c r="B151" s="114"/>
      <c r="C151" s="114"/>
      <c r="D151" s="31"/>
    </row>
    <row r="152" spans="1:4" ht="18.75">
      <c r="A152" s="32" t="s">
        <v>132</v>
      </c>
      <c r="B152" s="115">
        <f>SUM(B153:B161)</f>
        <v>0</v>
      </c>
      <c r="C152" s="115">
        <f>SUM(C153:C161)</f>
        <v>200</v>
      </c>
      <c r="D152" s="31"/>
    </row>
    <row r="153" spans="1:4" ht="18.75">
      <c r="A153" s="32" t="s">
        <v>39</v>
      </c>
      <c r="B153" s="114"/>
      <c r="C153" s="114"/>
      <c r="D153" s="31"/>
    </row>
    <row r="154" spans="1:4" ht="18.75">
      <c r="A154" s="32" t="s">
        <v>40</v>
      </c>
      <c r="B154" s="114"/>
      <c r="C154" s="114"/>
      <c r="D154" s="31"/>
    </row>
    <row r="155" spans="1:4" ht="18.75">
      <c r="A155" s="32" t="s">
        <v>41</v>
      </c>
      <c r="B155" s="114"/>
      <c r="C155" s="114"/>
      <c r="D155" s="31"/>
    </row>
    <row r="156" spans="1:4" ht="18.75">
      <c r="A156" s="32" t="s">
        <v>133</v>
      </c>
      <c r="B156" s="114"/>
      <c r="C156" s="114">
        <v>200</v>
      </c>
      <c r="D156" s="31"/>
    </row>
    <row r="157" spans="1:4" ht="18.75">
      <c r="A157" s="32" t="s">
        <v>134</v>
      </c>
      <c r="B157" s="114"/>
      <c r="C157" s="114"/>
      <c r="D157" s="31"/>
    </row>
    <row r="158" spans="1:4" ht="18.75">
      <c r="A158" s="32" t="s">
        <v>135</v>
      </c>
      <c r="B158" s="114"/>
      <c r="C158" s="114"/>
      <c r="D158" s="31"/>
    </row>
    <row r="159" spans="1:4" ht="18.75">
      <c r="A159" s="32" t="s">
        <v>82</v>
      </c>
      <c r="B159" s="114"/>
      <c r="C159" s="114"/>
      <c r="D159" s="31"/>
    </row>
    <row r="160" spans="1:4" ht="18.75">
      <c r="A160" s="32" t="s">
        <v>48</v>
      </c>
      <c r="B160" s="114"/>
      <c r="C160" s="114"/>
      <c r="D160" s="31"/>
    </row>
    <row r="161" spans="1:4" ht="18.75">
      <c r="A161" s="32" t="s">
        <v>136</v>
      </c>
      <c r="B161" s="114"/>
      <c r="C161" s="114"/>
      <c r="D161" s="31"/>
    </row>
    <row r="162" spans="1:4" ht="18.75">
      <c r="A162" s="32" t="s">
        <v>137</v>
      </c>
      <c r="B162" s="115">
        <f>SUM(B163:B174)</f>
        <v>0</v>
      </c>
      <c r="C162" s="115">
        <f>SUM(C163:C174)</f>
        <v>0</v>
      </c>
      <c r="D162" s="31"/>
    </row>
    <row r="163" spans="1:4" ht="18.75">
      <c r="A163" s="32" t="s">
        <v>39</v>
      </c>
      <c r="B163" s="114"/>
      <c r="C163" s="114"/>
      <c r="D163" s="31"/>
    </row>
    <row r="164" spans="1:4" ht="18.75">
      <c r="A164" s="32" t="s">
        <v>40</v>
      </c>
      <c r="B164" s="114"/>
      <c r="C164" s="114"/>
      <c r="D164" s="31"/>
    </row>
    <row r="165" spans="1:4" ht="18.75">
      <c r="A165" s="32" t="s">
        <v>41</v>
      </c>
      <c r="B165" s="114"/>
      <c r="C165" s="114"/>
      <c r="D165" s="31"/>
    </row>
    <row r="166" spans="1:4" ht="18.75">
      <c r="A166" s="32" t="s">
        <v>138</v>
      </c>
      <c r="B166" s="114"/>
      <c r="C166" s="114"/>
      <c r="D166" s="31"/>
    </row>
    <row r="167" spans="1:4" ht="18.75">
      <c r="A167" s="32" t="s">
        <v>139</v>
      </c>
      <c r="B167" s="114"/>
      <c r="C167" s="114"/>
      <c r="D167" s="31"/>
    </row>
    <row r="168" spans="1:4" ht="18.75">
      <c r="A168" s="32" t="s">
        <v>140</v>
      </c>
      <c r="B168" s="114"/>
      <c r="C168" s="114"/>
      <c r="D168" s="31"/>
    </row>
    <row r="169" spans="1:4" ht="18.75">
      <c r="A169" s="32" t="s">
        <v>141</v>
      </c>
      <c r="B169" s="114"/>
      <c r="C169" s="114"/>
      <c r="D169" s="31"/>
    </row>
    <row r="170" spans="1:4" ht="18.75">
      <c r="A170" s="32" t="s">
        <v>142</v>
      </c>
      <c r="B170" s="114"/>
      <c r="C170" s="114"/>
      <c r="D170" s="31"/>
    </row>
    <row r="171" spans="1:4" ht="18.75">
      <c r="A171" s="32" t="s">
        <v>143</v>
      </c>
      <c r="B171" s="114"/>
      <c r="C171" s="114"/>
      <c r="D171" s="31"/>
    </row>
    <row r="172" spans="1:4" ht="18.75">
      <c r="A172" s="32" t="s">
        <v>82</v>
      </c>
      <c r="B172" s="114"/>
      <c r="C172" s="114"/>
      <c r="D172" s="31"/>
    </row>
    <row r="173" spans="1:4" ht="18.75">
      <c r="A173" s="32" t="s">
        <v>48</v>
      </c>
      <c r="B173" s="114"/>
      <c r="C173" s="114"/>
      <c r="D173" s="31"/>
    </row>
    <row r="174" spans="1:4" ht="18.75">
      <c r="A174" s="32" t="s">
        <v>144</v>
      </c>
      <c r="B174" s="114"/>
      <c r="C174" s="114"/>
      <c r="D174" s="31"/>
    </row>
    <row r="175" spans="1:4" ht="18.75">
      <c r="A175" s="32" t="s">
        <v>145</v>
      </c>
      <c r="B175" s="115">
        <f>SUM(B176:B181)</f>
        <v>0</v>
      </c>
      <c r="C175" s="115">
        <f>SUM(C176:C181)</f>
        <v>0</v>
      </c>
      <c r="D175" s="31"/>
    </row>
    <row r="176" spans="1:4" ht="18.75">
      <c r="A176" s="32" t="s">
        <v>39</v>
      </c>
      <c r="B176" s="114"/>
      <c r="C176" s="114"/>
      <c r="D176" s="31"/>
    </row>
    <row r="177" spans="1:4" ht="18.75">
      <c r="A177" s="32" t="s">
        <v>40</v>
      </c>
      <c r="B177" s="114"/>
      <c r="C177" s="114"/>
      <c r="D177" s="31"/>
    </row>
    <row r="178" spans="1:4" ht="18.75">
      <c r="A178" s="32" t="s">
        <v>41</v>
      </c>
      <c r="B178" s="114"/>
      <c r="C178" s="114"/>
      <c r="D178" s="31"/>
    </row>
    <row r="179" spans="1:4" ht="18.75">
      <c r="A179" s="32" t="s">
        <v>146</v>
      </c>
      <c r="B179" s="114"/>
      <c r="C179" s="114"/>
      <c r="D179" s="31"/>
    </row>
    <row r="180" spans="1:4" ht="18.75">
      <c r="A180" s="32" t="s">
        <v>48</v>
      </c>
      <c r="B180" s="114"/>
      <c r="C180" s="114"/>
      <c r="D180" s="31"/>
    </row>
    <row r="181" spans="1:4" ht="18.75">
      <c r="A181" s="32" t="s">
        <v>147</v>
      </c>
      <c r="B181" s="114"/>
      <c r="C181" s="114"/>
      <c r="D181" s="31"/>
    </row>
    <row r="182" spans="1:4" ht="18.75">
      <c r="A182" s="32" t="s">
        <v>148</v>
      </c>
      <c r="B182" s="115">
        <f>SUM(B183:B188)</f>
        <v>0</v>
      </c>
      <c r="C182" s="115">
        <f>SUM(C183:C188)</f>
        <v>0</v>
      </c>
      <c r="D182" s="31"/>
    </row>
    <row r="183" spans="1:4" ht="18.75">
      <c r="A183" s="32" t="s">
        <v>39</v>
      </c>
      <c r="B183" s="114"/>
      <c r="C183" s="114"/>
      <c r="D183" s="31"/>
    </row>
    <row r="184" spans="1:4" ht="18.75">
      <c r="A184" s="32" t="s">
        <v>40</v>
      </c>
      <c r="B184" s="114"/>
      <c r="C184" s="114"/>
      <c r="D184" s="31"/>
    </row>
    <row r="185" spans="1:4" ht="18.75">
      <c r="A185" s="32" t="s">
        <v>41</v>
      </c>
      <c r="B185" s="114"/>
      <c r="C185" s="114"/>
      <c r="D185" s="31"/>
    </row>
    <row r="186" spans="1:4" ht="18.75">
      <c r="A186" s="32" t="s">
        <v>149</v>
      </c>
      <c r="B186" s="114"/>
      <c r="C186" s="114"/>
      <c r="D186" s="31"/>
    </row>
    <row r="187" spans="1:4" ht="18.75">
      <c r="A187" s="32" t="s">
        <v>48</v>
      </c>
      <c r="B187" s="114"/>
      <c r="C187" s="114"/>
      <c r="D187" s="31"/>
    </row>
    <row r="188" spans="1:4" ht="18.75">
      <c r="A188" s="32" t="s">
        <v>150</v>
      </c>
      <c r="B188" s="114"/>
      <c r="C188" s="114"/>
      <c r="D188" s="31"/>
    </row>
    <row r="189" spans="1:4" ht="18.75">
      <c r="A189" s="32" t="s">
        <v>151</v>
      </c>
      <c r="B189" s="115">
        <f>SUM(B190:B197)</f>
        <v>0</v>
      </c>
      <c r="C189" s="115">
        <f>SUM(C190:C197)</f>
        <v>0</v>
      </c>
      <c r="D189" s="31"/>
    </row>
    <row r="190" spans="1:4" ht="18.75">
      <c r="A190" s="32" t="s">
        <v>39</v>
      </c>
      <c r="B190" s="114"/>
      <c r="C190" s="114"/>
      <c r="D190" s="31"/>
    </row>
    <row r="191" spans="1:4" ht="18.75">
      <c r="A191" s="32" t="s">
        <v>40</v>
      </c>
      <c r="B191" s="114"/>
      <c r="C191" s="114"/>
      <c r="D191" s="31"/>
    </row>
    <row r="192" spans="1:4" ht="18.75">
      <c r="A192" s="32" t="s">
        <v>41</v>
      </c>
      <c r="B192" s="114"/>
      <c r="C192" s="114"/>
      <c r="D192" s="31"/>
    </row>
    <row r="193" spans="1:4" ht="18.75">
      <c r="A193" s="32" t="s">
        <v>152</v>
      </c>
      <c r="B193" s="114"/>
      <c r="C193" s="114"/>
      <c r="D193" s="31"/>
    </row>
    <row r="194" spans="1:4" ht="18.75">
      <c r="A194" s="32" t="s">
        <v>153</v>
      </c>
      <c r="B194" s="114"/>
      <c r="C194" s="114"/>
      <c r="D194" s="31"/>
    </row>
    <row r="195" spans="1:4" ht="18.75">
      <c r="A195" s="32" t="s">
        <v>154</v>
      </c>
      <c r="B195" s="114"/>
      <c r="C195" s="114"/>
      <c r="D195" s="31"/>
    </row>
    <row r="196" spans="1:4" ht="18.75">
      <c r="A196" s="32" t="s">
        <v>48</v>
      </c>
      <c r="B196" s="114"/>
      <c r="C196" s="114"/>
      <c r="D196" s="31"/>
    </row>
    <row r="197" spans="1:4" ht="18.75">
      <c r="A197" s="32" t="s">
        <v>155</v>
      </c>
      <c r="B197" s="114"/>
      <c r="C197" s="114"/>
      <c r="D197" s="31"/>
    </row>
    <row r="198" spans="1:4" ht="18.75">
      <c r="A198" s="32" t="s">
        <v>156</v>
      </c>
      <c r="B198" s="115">
        <f>SUM(B199:B203)</f>
        <v>0</v>
      </c>
      <c r="C198" s="115">
        <f>SUM(C199:C203)</f>
        <v>0</v>
      </c>
      <c r="D198" s="31"/>
    </row>
    <row r="199" spans="1:4" ht="18.75">
      <c r="A199" s="32" t="s">
        <v>39</v>
      </c>
      <c r="B199" s="114"/>
      <c r="C199" s="114"/>
      <c r="D199" s="31"/>
    </row>
    <row r="200" spans="1:4" ht="18.75">
      <c r="A200" s="32" t="s">
        <v>40</v>
      </c>
      <c r="B200" s="114"/>
      <c r="C200" s="114"/>
      <c r="D200" s="31"/>
    </row>
    <row r="201" spans="1:4" ht="18.75">
      <c r="A201" s="32" t="s">
        <v>41</v>
      </c>
      <c r="B201" s="114"/>
      <c r="C201" s="114"/>
      <c r="D201" s="31"/>
    </row>
    <row r="202" spans="1:4" ht="18.75">
      <c r="A202" s="32" t="s">
        <v>157</v>
      </c>
      <c r="B202" s="114"/>
      <c r="C202" s="114"/>
      <c r="D202" s="31"/>
    </row>
    <row r="203" spans="1:4" ht="18.75">
      <c r="A203" s="32" t="s">
        <v>158</v>
      </c>
      <c r="B203" s="114"/>
      <c r="C203" s="114"/>
      <c r="D203" s="31"/>
    </row>
    <row r="204" spans="1:4" ht="18.75">
      <c r="A204" s="32" t="s">
        <v>159</v>
      </c>
      <c r="B204" s="115">
        <f>SUM(B205:B210)</f>
        <v>0</v>
      </c>
      <c r="C204" s="115">
        <f>SUM(C205:C210)</f>
        <v>0</v>
      </c>
      <c r="D204" s="31"/>
    </row>
    <row r="205" spans="1:4" ht="18.75">
      <c r="A205" s="32" t="s">
        <v>39</v>
      </c>
      <c r="B205" s="114"/>
      <c r="C205" s="114"/>
      <c r="D205" s="31"/>
    </row>
    <row r="206" spans="1:4" ht="18.75">
      <c r="A206" s="32" t="s">
        <v>40</v>
      </c>
      <c r="B206" s="114"/>
      <c r="C206" s="114"/>
      <c r="D206" s="31"/>
    </row>
    <row r="207" spans="1:4" ht="18.75">
      <c r="A207" s="32" t="s">
        <v>41</v>
      </c>
      <c r="B207" s="114"/>
      <c r="C207" s="114"/>
      <c r="D207" s="31"/>
    </row>
    <row r="208" spans="1:4" ht="18.75">
      <c r="A208" s="32" t="s">
        <v>53</v>
      </c>
      <c r="B208" s="114"/>
      <c r="C208" s="114"/>
      <c r="D208" s="31"/>
    </row>
    <row r="209" spans="1:4" ht="18.75">
      <c r="A209" s="32" t="s">
        <v>48</v>
      </c>
      <c r="B209" s="114"/>
      <c r="C209" s="114"/>
      <c r="D209" s="31"/>
    </row>
    <row r="210" spans="1:4" ht="18.75">
      <c r="A210" s="32" t="s">
        <v>160</v>
      </c>
      <c r="B210" s="114"/>
      <c r="C210" s="114"/>
      <c r="D210" s="31"/>
    </row>
    <row r="211" spans="1:4" ht="18.75">
      <c r="A211" s="32" t="s">
        <v>161</v>
      </c>
      <c r="B211" s="115">
        <f>SUM(B212:B218)</f>
        <v>0</v>
      </c>
      <c r="C211" s="115">
        <f>SUM(C212:C218)</f>
        <v>0</v>
      </c>
      <c r="D211" s="31"/>
    </row>
    <row r="212" spans="1:4" ht="18.75">
      <c r="A212" s="32" t="s">
        <v>39</v>
      </c>
      <c r="B212" s="114"/>
      <c r="C212" s="114"/>
      <c r="D212" s="31"/>
    </row>
    <row r="213" spans="1:4" ht="18.75">
      <c r="A213" s="32" t="s">
        <v>40</v>
      </c>
      <c r="B213" s="114"/>
      <c r="C213" s="114"/>
      <c r="D213" s="31"/>
    </row>
    <row r="214" spans="1:4" ht="18.75">
      <c r="A214" s="32" t="s">
        <v>41</v>
      </c>
      <c r="B214" s="114"/>
      <c r="C214" s="114"/>
      <c r="D214" s="31"/>
    </row>
    <row r="215" spans="1:4" ht="18.75">
      <c r="A215" s="32" t="s">
        <v>162</v>
      </c>
      <c r="B215" s="114"/>
      <c r="C215" s="114"/>
      <c r="D215" s="31"/>
    </row>
    <row r="216" spans="1:4" ht="18.75">
      <c r="A216" s="32" t="s">
        <v>163</v>
      </c>
      <c r="B216" s="114"/>
      <c r="C216" s="114"/>
      <c r="D216" s="31"/>
    </row>
    <row r="217" spans="1:4" ht="18.75">
      <c r="A217" s="32" t="s">
        <v>48</v>
      </c>
      <c r="B217" s="114"/>
      <c r="C217" s="114"/>
      <c r="D217" s="31"/>
    </row>
    <row r="218" spans="1:4" ht="18.75">
      <c r="A218" s="32" t="s">
        <v>164</v>
      </c>
      <c r="B218" s="114"/>
      <c r="C218" s="114"/>
      <c r="D218" s="31"/>
    </row>
    <row r="219" spans="1:4" ht="18.75">
      <c r="A219" s="32" t="s">
        <v>165</v>
      </c>
      <c r="B219" s="115">
        <f>SUM(B220:B225)</f>
        <v>0</v>
      </c>
      <c r="C219" s="115">
        <f>SUM(C220:C225)</f>
        <v>0</v>
      </c>
      <c r="D219" s="31"/>
    </row>
    <row r="220" spans="1:4" ht="18.75">
      <c r="A220" s="32" t="s">
        <v>39</v>
      </c>
      <c r="B220" s="114"/>
      <c r="C220" s="114"/>
      <c r="D220" s="31"/>
    </row>
    <row r="221" spans="1:4" ht="18.75">
      <c r="A221" s="32" t="s">
        <v>40</v>
      </c>
      <c r="B221" s="114"/>
      <c r="C221" s="114"/>
      <c r="D221" s="31"/>
    </row>
    <row r="222" spans="1:4" ht="18.75">
      <c r="A222" s="32" t="s">
        <v>41</v>
      </c>
      <c r="B222" s="114"/>
      <c r="C222" s="114"/>
      <c r="D222" s="31"/>
    </row>
    <row r="223" spans="1:4" ht="18.75">
      <c r="A223" s="32" t="s">
        <v>166</v>
      </c>
      <c r="B223" s="114"/>
      <c r="C223" s="114"/>
      <c r="D223" s="31"/>
    </row>
    <row r="224" spans="1:4" ht="18.75">
      <c r="A224" s="32" t="s">
        <v>48</v>
      </c>
      <c r="B224" s="114"/>
      <c r="C224" s="114"/>
      <c r="D224" s="31"/>
    </row>
    <row r="225" spans="1:4" ht="18.75">
      <c r="A225" s="32" t="s">
        <v>167</v>
      </c>
      <c r="B225" s="114"/>
      <c r="C225" s="114"/>
      <c r="D225" s="31"/>
    </row>
    <row r="226" spans="1:4" ht="18.75">
      <c r="A226" s="32" t="s">
        <v>168</v>
      </c>
      <c r="B226" s="115">
        <f>SUM(B227:B231)</f>
        <v>0</v>
      </c>
      <c r="C226" s="115">
        <f>SUM(C227:C231)</f>
        <v>0</v>
      </c>
      <c r="D226" s="31"/>
    </row>
    <row r="227" spans="1:4" ht="18.75">
      <c r="A227" s="32" t="s">
        <v>39</v>
      </c>
      <c r="B227" s="114"/>
      <c r="C227" s="114"/>
      <c r="D227" s="31"/>
    </row>
    <row r="228" spans="1:4" ht="18.75">
      <c r="A228" s="32" t="s">
        <v>40</v>
      </c>
      <c r="B228" s="114"/>
      <c r="C228" s="114"/>
      <c r="D228" s="31"/>
    </row>
    <row r="229" spans="1:4" ht="18.75">
      <c r="A229" s="32" t="s">
        <v>41</v>
      </c>
      <c r="B229" s="114"/>
      <c r="C229" s="114"/>
      <c r="D229" s="31"/>
    </row>
    <row r="230" spans="1:4" ht="18.75">
      <c r="A230" s="32" t="s">
        <v>48</v>
      </c>
      <c r="B230" s="114"/>
      <c r="C230" s="114"/>
      <c r="D230" s="31"/>
    </row>
    <row r="231" spans="1:4" ht="18.75">
      <c r="A231" s="32" t="s">
        <v>169</v>
      </c>
      <c r="B231" s="114"/>
      <c r="C231" s="114"/>
      <c r="D231" s="31"/>
    </row>
    <row r="232" spans="1:4" ht="18.75">
      <c r="A232" s="32" t="s">
        <v>170</v>
      </c>
      <c r="B232" s="115">
        <f>SUM(B233:B237)</f>
        <v>3710</v>
      </c>
      <c r="C232" s="115">
        <f>SUM(C233:C237)</f>
        <v>50</v>
      </c>
      <c r="D232" s="31"/>
    </row>
    <row r="233" spans="1:4" ht="18.75">
      <c r="A233" s="32" t="s">
        <v>39</v>
      </c>
      <c r="B233" s="114"/>
      <c r="C233" s="114"/>
      <c r="D233" s="31"/>
    </row>
    <row r="234" spans="1:4" ht="18.75">
      <c r="A234" s="32" t="s">
        <v>40</v>
      </c>
      <c r="B234" s="114"/>
      <c r="C234" s="114"/>
      <c r="D234" s="31"/>
    </row>
    <row r="235" spans="1:4" ht="18.75">
      <c r="A235" s="32" t="s">
        <v>41</v>
      </c>
      <c r="B235" s="114"/>
      <c r="C235" s="114"/>
      <c r="D235" s="31"/>
    </row>
    <row r="236" spans="1:4" ht="18.75">
      <c r="A236" s="32" t="s">
        <v>48</v>
      </c>
      <c r="B236" s="114">
        <v>50</v>
      </c>
      <c r="C236" s="114">
        <v>50</v>
      </c>
      <c r="D236" s="31"/>
    </row>
    <row r="237" spans="1:4" ht="18.75">
      <c r="A237" s="32" t="s">
        <v>171</v>
      </c>
      <c r="B237" s="114">
        <v>3660</v>
      </c>
      <c r="C237" s="114"/>
      <c r="D237" s="31"/>
    </row>
    <row r="238" spans="1:4" ht="18.75">
      <c r="A238" s="32" t="s">
        <v>172</v>
      </c>
      <c r="B238" s="115">
        <f>SUM(B239:B243)</f>
        <v>0</v>
      </c>
      <c r="C238" s="115">
        <f>SUM(C239:C243)</f>
        <v>0</v>
      </c>
      <c r="D238" s="31"/>
    </row>
    <row r="239" spans="1:4" ht="18.75">
      <c r="A239" s="32" t="s">
        <v>39</v>
      </c>
      <c r="B239" s="114"/>
      <c r="C239" s="114"/>
      <c r="D239" s="31"/>
    </row>
    <row r="240" spans="1:4" ht="18.75">
      <c r="A240" s="32" t="s">
        <v>40</v>
      </c>
      <c r="B240" s="114"/>
      <c r="C240" s="114"/>
      <c r="D240" s="31"/>
    </row>
    <row r="241" spans="1:4" ht="18.75">
      <c r="A241" s="32" t="s">
        <v>41</v>
      </c>
      <c r="B241" s="114"/>
      <c r="C241" s="114"/>
      <c r="D241" s="31"/>
    </row>
    <row r="242" spans="1:4" ht="18.75">
      <c r="A242" s="32" t="s">
        <v>48</v>
      </c>
      <c r="B242" s="114"/>
      <c r="C242" s="114"/>
      <c r="D242" s="31"/>
    </row>
    <row r="243" spans="1:4" ht="18.75">
      <c r="A243" s="32" t="s">
        <v>173</v>
      </c>
      <c r="B243" s="114"/>
      <c r="C243" s="114"/>
      <c r="D243" s="31"/>
    </row>
    <row r="244" spans="1:4" ht="18.75">
      <c r="A244" s="32" t="s">
        <v>174</v>
      </c>
      <c r="B244" s="115">
        <f>SUM(B245:B249)</f>
        <v>0</v>
      </c>
      <c r="C244" s="115">
        <f>SUM(C245:C249)</f>
        <v>0</v>
      </c>
      <c r="D244" s="31"/>
    </row>
    <row r="245" spans="1:4" ht="18.75">
      <c r="A245" s="32" t="s">
        <v>39</v>
      </c>
      <c r="B245" s="114"/>
      <c r="C245" s="114"/>
      <c r="D245" s="31"/>
    </row>
    <row r="246" spans="1:4" ht="18.75">
      <c r="A246" s="32" t="s">
        <v>40</v>
      </c>
      <c r="B246" s="114"/>
      <c r="C246" s="114"/>
      <c r="D246" s="31"/>
    </row>
    <row r="247" spans="1:4" ht="18.75">
      <c r="A247" s="32" t="s">
        <v>41</v>
      </c>
      <c r="B247" s="114"/>
      <c r="C247" s="114"/>
      <c r="D247" s="31"/>
    </row>
    <row r="248" spans="1:4" ht="18.75">
      <c r="A248" s="32" t="s">
        <v>48</v>
      </c>
      <c r="B248" s="114"/>
      <c r="C248" s="114"/>
      <c r="D248" s="31"/>
    </row>
    <row r="249" spans="1:4" ht="18.75">
      <c r="A249" s="32" t="s">
        <v>175</v>
      </c>
      <c r="B249" s="114"/>
      <c r="C249" s="114"/>
      <c r="D249" s="31"/>
    </row>
    <row r="250" spans="1:4" ht="18.75">
      <c r="A250" s="32" t="s">
        <v>176</v>
      </c>
      <c r="B250" s="115">
        <f>SUM(B251:B255)</f>
        <v>0</v>
      </c>
      <c r="C250" s="115">
        <f>SUM(C251:C255)</f>
        <v>0</v>
      </c>
      <c r="D250" s="31"/>
    </row>
    <row r="251" spans="1:4" ht="18.75">
      <c r="A251" s="32" t="s">
        <v>39</v>
      </c>
      <c r="B251" s="114"/>
      <c r="C251" s="114"/>
      <c r="D251" s="31"/>
    </row>
    <row r="252" spans="1:4" ht="18.75">
      <c r="A252" s="32" t="s">
        <v>40</v>
      </c>
      <c r="B252" s="114"/>
      <c r="C252" s="114"/>
      <c r="D252" s="31"/>
    </row>
    <row r="253" spans="1:4" ht="18.75">
      <c r="A253" s="32" t="s">
        <v>41</v>
      </c>
      <c r="B253" s="114"/>
      <c r="C253" s="114"/>
      <c r="D253" s="31"/>
    </row>
    <row r="254" spans="1:4" ht="18.75">
      <c r="A254" s="32" t="s">
        <v>48</v>
      </c>
      <c r="B254" s="114"/>
      <c r="C254" s="114"/>
      <c r="D254" s="31"/>
    </row>
    <row r="255" spans="1:4" ht="18.75">
      <c r="A255" s="32" t="s">
        <v>177</v>
      </c>
      <c r="B255" s="114"/>
      <c r="C255" s="114"/>
      <c r="D255" s="31"/>
    </row>
    <row r="256" spans="1:4" ht="18.75">
      <c r="A256" s="32" t="s">
        <v>178</v>
      </c>
      <c r="B256" s="115">
        <f>SUM(B257:B258)</f>
        <v>15340</v>
      </c>
      <c r="C256" s="115">
        <f>SUM(C257:C258)</f>
        <v>0</v>
      </c>
      <c r="D256" s="31"/>
    </row>
    <row r="257" spans="1:4" ht="18.75">
      <c r="A257" s="32" t="s">
        <v>179</v>
      </c>
      <c r="B257" s="114"/>
      <c r="C257" s="114"/>
      <c r="D257" s="31"/>
    </row>
    <row r="258" spans="1:4" ht="18.75">
      <c r="A258" s="32" t="s">
        <v>180</v>
      </c>
      <c r="B258" s="114">
        <v>15340</v>
      </c>
      <c r="C258" s="114"/>
      <c r="D258" s="31"/>
    </row>
    <row r="259" spans="1:4" ht="18.75">
      <c r="A259" s="32" t="s">
        <v>181</v>
      </c>
      <c r="B259" s="115">
        <v>0</v>
      </c>
      <c r="C259" s="30"/>
      <c r="D259" s="31"/>
    </row>
    <row r="260" spans="1:4" ht="18.75">
      <c r="A260" s="33" t="s">
        <v>182</v>
      </c>
      <c r="B260" s="115"/>
      <c r="C260" s="30"/>
      <c r="D260" s="31"/>
    </row>
    <row r="261" spans="1:4" ht="18.75">
      <c r="A261" s="33" t="s">
        <v>183</v>
      </c>
      <c r="B261" s="115"/>
      <c r="C261" s="30"/>
      <c r="D261" s="31"/>
    </row>
    <row r="262" spans="1:4" ht="18.75">
      <c r="A262" s="34" t="s">
        <v>184</v>
      </c>
      <c r="B262" s="114"/>
      <c r="C262" s="30"/>
      <c r="D262" s="31"/>
    </row>
    <row r="263" spans="1:4" ht="18.75">
      <c r="A263" s="34" t="s">
        <v>185</v>
      </c>
      <c r="B263" s="114"/>
      <c r="C263" s="30"/>
      <c r="D263" s="31"/>
    </row>
    <row r="264" spans="1:4" ht="18.75">
      <c r="A264" s="34" t="s">
        <v>186</v>
      </c>
      <c r="B264" s="114"/>
      <c r="C264" s="30"/>
      <c r="D264" s="31"/>
    </row>
    <row r="265" spans="1:4" ht="18.75">
      <c r="A265" s="33" t="s">
        <v>187</v>
      </c>
      <c r="B265" s="114"/>
      <c r="C265" s="30"/>
      <c r="D265" s="31"/>
    </row>
    <row r="266" spans="1:4" ht="18.75">
      <c r="A266" s="33" t="s">
        <v>188</v>
      </c>
      <c r="B266" s="114"/>
      <c r="C266" s="30"/>
      <c r="D266" s="31"/>
    </row>
    <row r="267" spans="1:4" ht="18.75">
      <c r="A267" s="33" t="s">
        <v>189</v>
      </c>
      <c r="B267" s="114"/>
      <c r="C267" s="30"/>
      <c r="D267" s="31"/>
    </row>
    <row r="268" spans="1:4" ht="18.75">
      <c r="A268" s="33" t="s">
        <v>190</v>
      </c>
      <c r="B268" s="114"/>
      <c r="C268" s="30"/>
      <c r="D268" s="31"/>
    </row>
    <row r="269" spans="1:4" ht="18.75">
      <c r="A269" s="33" t="s">
        <v>191</v>
      </c>
      <c r="B269" s="114"/>
      <c r="C269" s="30"/>
      <c r="D269" s="31"/>
    </row>
    <row r="270" spans="1:4" ht="18.75">
      <c r="A270" s="32" t="s">
        <v>192</v>
      </c>
      <c r="B270" s="115">
        <f>B271+B282+B304+B311+B323+B332+B344+B353+B362+B370+B378</f>
        <v>4500</v>
      </c>
      <c r="C270" s="115">
        <f>C271+C282+C304+C311+C323+C332+C344+C353+C362+C370+C378</f>
        <v>4000</v>
      </c>
      <c r="D270" s="31"/>
    </row>
    <row r="271" spans="1:4" ht="18.75">
      <c r="A271" s="32" t="s">
        <v>193</v>
      </c>
      <c r="B271" s="115">
        <f>SUM(B272:B281)</f>
        <v>278</v>
      </c>
      <c r="C271" s="115">
        <f>SUM(C272:C281)</f>
        <v>290</v>
      </c>
      <c r="D271" s="31"/>
    </row>
    <row r="272" spans="1:4" ht="18.75">
      <c r="A272" s="32" t="s">
        <v>194</v>
      </c>
      <c r="B272" s="114"/>
      <c r="C272" s="114"/>
      <c r="D272" s="31"/>
    </row>
    <row r="273" spans="1:4" ht="18.75">
      <c r="A273" s="32" t="s">
        <v>195</v>
      </c>
      <c r="B273" s="114"/>
      <c r="C273" s="114"/>
      <c r="D273" s="31"/>
    </row>
    <row r="274" spans="1:4" ht="18.75">
      <c r="A274" s="32" t="s">
        <v>196</v>
      </c>
      <c r="B274" s="114">
        <v>278</v>
      </c>
      <c r="C274" s="114">
        <v>290</v>
      </c>
      <c r="D274" s="31"/>
    </row>
    <row r="275" spans="1:4" ht="18.75">
      <c r="A275" s="32" t="s">
        <v>197</v>
      </c>
      <c r="B275" s="114"/>
      <c r="C275" s="114"/>
      <c r="D275" s="31"/>
    </row>
    <row r="276" spans="1:4" ht="18.75">
      <c r="A276" s="32" t="s">
        <v>198</v>
      </c>
      <c r="B276" s="114"/>
      <c r="C276" s="114"/>
      <c r="D276" s="31"/>
    </row>
    <row r="277" spans="1:4" ht="18.75">
      <c r="A277" s="32" t="s">
        <v>199</v>
      </c>
      <c r="B277" s="114"/>
      <c r="C277" s="114"/>
      <c r="D277" s="31"/>
    </row>
    <row r="278" spans="1:4" ht="18.75">
      <c r="A278" s="32" t="s">
        <v>200</v>
      </c>
      <c r="B278" s="114"/>
      <c r="C278" s="114"/>
      <c r="D278" s="31"/>
    </row>
    <row r="279" spans="1:4" ht="18.75">
      <c r="A279" s="32" t="s">
        <v>201</v>
      </c>
      <c r="B279" s="114"/>
      <c r="C279" s="114"/>
      <c r="D279" s="31"/>
    </row>
    <row r="280" spans="1:4" ht="18.75">
      <c r="A280" s="32" t="s">
        <v>202</v>
      </c>
      <c r="B280" s="114"/>
      <c r="C280" s="114"/>
      <c r="D280" s="31"/>
    </row>
    <row r="281" spans="1:4" ht="18.75">
      <c r="A281" s="32" t="s">
        <v>203</v>
      </c>
      <c r="B281" s="114"/>
      <c r="C281" s="114"/>
      <c r="D281" s="31"/>
    </row>
    <row r="282" spans="1:4" ht="18.75">
      <c r="A282" s="32" t="s">
        <v>204</v>
      </c>
      <c r="B282" s="115">
        <f>SUM(B283:B303)</f>
        <v>4222</v>
      </c>
      <c r="C282" s="115">
        <f>SUM(C283:C303)</f>
        <v>3710</v>
      </c>
      <c r="D282" s="31"/>
    </row>
    <row r="283" spans="1:4" ht="18.75">
      <c r="A283" s="32" t="s">
        <v>39</v>
      </c>
      <c r="B283" s="114"/>
      <c r="C283" s="114"/>
      <c r="D283" s="31"/>
    </row>
    <row r="284" spans="1:4" ht="18.75">
      <c r="A284" s="32" t="s">
        <v>40</v>
      </c>
      <c r="B284" s="114"/>
      <c r="C284" s="114"/>
      <c r="D284" s="31"/>
    </row>
    <row r="285" spans="1:4" ht="18.75">
      <c r="A285" s="32" t="s">
        <v>41</v>
      </c>
      <c r="B285" s="114"/>
      <c r="C285" s="114"/>
      <c r="D285" s="31"/>
    </row>
    <row r="286" spans="1:4" ht="18.75">
      <c r="A286" s="32" t="s">
        <v>205</v>
      </c>
      <c r="B286" s="114">
        <v>4222</v>
      </c>
      <c r="C286" s="114">
        <v>1500</v>
      </c>
      <c r="D286" s="31"/>
    </row>
    <row r="287" spans="1:4" ht="18.75">
      <c r="A287" s="32" t="s">
        <v>206</v>
      </c>
      <c r="B287" s="114"/>
      <c r="C287" s="114"/>
      <c r="D287" s="31"/>
    </row>
    <row r="288" spans="1:4" ht="18.75">
      <c r="A288" s="32" t="s">
        <v>207</v>
      </c>
      <c r="B288" s="114"/>
      <c r="C288" s="114"/>
      <c r="D288" s="31"/>
    </row>
    <row r="289" spans="1:4" ht="18.75">
      <c r="A289" s="32" t="s">
        <v>208</v>
      </c>
      <c r="B289" s="114"/>
      <c r="C289" s="114"/>
      <c r="D289" s="31"/>
    </row>
    <row r="290" spans="1:4" ht="18.75">
      <c r="A290" s="32" t="s">
        <v>209</v>
      </c>
      <c r="B290" s="114"/>
      <c r="C290" s="114"/>
      <c r="D290" s="31"/>
    </row>
    <row r="291" spans="1:4" ht="18.75">
      <c r="A291" s="32" t="s">
        <v>210</v>
      </c>
      <c r="B291" s="114"/>
      <c r="C291" s="114"/>
      <c r="D291" s="31"/>
    </row>
    <row r="292" spans="1:4" ht="18.75">
      <c r="A292" s="32" t="s">
        <v>211</v>
      </c>
      <c r="B292" s="114"/>
      <c r="C292" s="114"/>
      <c r="D292" s="31"/>
    </row>
    <row r="293" spans="1:4" ht="18.75">
      <c r="A293" s="32" t="s">
        <v>212</v>
      </c>
      <c r="B293" s="114"/>
      <c r="C293" s="114"/>
      <c r="D293" s="31"/>
    </row>
    <row r="294" spans="1:4" ht="18.75">
      <c r="A294" s="32" t="s">
        <v>213</v>
      </c>
      <c r="B294" s="114"/>
      <c r="C294" s="114"/>
      <c r="D294" s="31"/>
    </row>
    <row r="295" spans="1:4" ht="18.75">
      <c r="A295" s="32" t="s">
        <v>214</v>
      </c>
      <c r="B295" s="114"/>
      <c r="C295" s="114"/>
      <c r="D295" s="31"/>
    </row>
    <row r="296" spans="1:4" ht="18.75">
      <c r="A296" s="32" t="s">
        <v>215</v>
      </c>
      <c r="B296" s="114"/>
      <c r="C296" s="114"/>
      <c r="D296" s="31"/>
    </row>
    <row r="297" spans="1:4" ht="18.75">
      <c r="A297" s="32" t="s">
        <v>216</v>
      </c>
      <c r="B297" s="114"/>
      <c r="C297" s="114"/>
      <c r="D297" s="31"/>
    </row>
    <row r="298" spans="1:4" ht="18.75">
      <c r="A298" s="32" t="s">
        <v>217</v>
      </c>
      <c r="B298" s="114"/>
      <c r="C298" s="114"/>
      <c r="D298" s="31"/>
    </row>
    <row r="299" spans="1:4" ht="18.75">
      <c r="A299" s="32" t="s">
        <v>218</v>
      </c>
      <c r="B299" s="114"/>
      <c r="C299" s="114"/>
      <c r="D299" s="31"/>
    </row>
    <row r="300" spans="1:4" ht="18.75">
      <c r="A300" s="32" t="s">
        <v>219</v>
      </c>
      <c r="B300" s="114"/>
      <c r="C300" s="114"/>
      <c r="D300" s="31"/>
    </row>
    <row r="301" spans="1:4" ht="18.75">
      <c r="A301" s="32" t="s">
        <v>82</v>
      </c>
      <c r="B301" s="114"/>
      <c r="C301" s="114"/>
      <c r="D301" s="31"/>
    </row>
    <row r="302" spans="1:4" ht="18.75">
      <c r="A302" s="32" t="s">
        <v>48</v>
      </c>
      <c r="B302" s="114"/>
      <c r="C302" s="114"/>
      <c r="D302" s="31"/>
    </row>
    <row r="303" spans="1:4" ht="18.75">
      <c r="A303" s="32" t="s">
        <v>220</v>
      </c>
      <c r="B303" s="114"/>
      <c r="C303" s="114">
        <v>2210</v>
      </c>
      <c r="D303" s="31"/>
    </row>
    <row r="304" spans="1:4" ht="18.75">
      <c r="A304" s="32" t="s">
        <v>221</v>
      </c>
      <c r="B304" s="115">
        <f>SUM(B305:B310)</f>
        <v>0</v>
      </c>
      <c r="C304" s="115">
        <f>SUM(C305:C310)</f>
        <v>0</v>
      </c>
      <c r="D304" s="31"/>
    </row>
    <row r="305" spans="1:4" ht="18.75">
      <c r="A305" s="32" t="s">
        <v>39</v>
      </c>
      <c r="B305" s="114"/>
      <c r="C305" s="114"/>
      <c r="D305" s="31"/>
    </row>
    <row r="306" spans="1:4" ht="18.75">
      <c r="A306" s="32" t="s">
        <v>40</v>
      </c>
      <c r="B306" s="114"/>
      <c r="C306" s="114"/>
      <c r="D306" s="31"/>
    </row>
    <row r="307" spans="1:4" ht="18.75">
      <c r="A307" s="32" t="s">
        <v>41</v>
      </c>
      <c r="B307" s="114"/>
      <c r="C307" s="114"/>
      <c r="D307" s="31"/>
    </row>
    <row r="308" spans="1:4" ht="18.75">
      <c r="A308" s="32" t="s">
        <v>222</v>
      </c>
      <c r="B308" s="114"/>
      <c r="C308" s="114"/>
      <c r="D308" s="31"/>
    </row>
    <row r="309" spans="1:4" ht="18.75">
      <c r="A309" s="32" t="s">
        <v>48</v>
      </c>
      <c r="B309" s="114"/>
      <c r="C309" s="114"/>
      <c r="D309" s="31"/>
    </row>
    <row r="310" spans="1:4" ht="18.75">
      <c r="A310" s="32" t="s">
        <v>223</v>
      </c>
      <c r="B310" s="114"/>
      <c r="C310" s="114"/>
      <c r="D310" s="31"/>
    </row>
    <row r="311" spans="1:4" ht="18.75">
      <c r="A311" s="32" t="s">
        <v>224</v>
      </c>
      <c r="B311" s="115">
        <f>SUM(B312:B322)</f>
        <v>0</v>
      </c>
      <c r="C311" s="115">
        <f>SUM(C312:C322)</f>
        <v>0</v>
      </c>
      <c r="D311" s="31"/>
    </row>
    <row r="312" spans="1:4" ht="18.75">
      <c r="A312" s="32" t="s">
        <v>39</v>
      </c>
      <c r="B312" s="114"/>
      <c r="C312" s="114"/>
      <c r="D312" s="31"/>
    </row>
    <row r="313" spans="1:4" ht="18.75">
      <c r="A313" s="32" t="s">
        <v>40</v>
      </c>
      <c r="B313" s="114"/>
      <c r="C313" s="114"/>
      <c r="D313" s="31"/>
    </row>
    <row r="314" spans="1:4" ht="18.75">
      <c r="A314" s="32" t="s">
        <v>41</v>
      </c>
      <c r="B314" s="114"/>
      <c r="C314" s="114"/>
      <c r="D314" s="31"/>
    </row>
    <row r="315" spans="1:4" ht="18.75">
      <c r="A315" s="32" t="s">
        <v>225</v>
      </c>
      <c r="B315" s="114"/>
      <c r="C315" s="114"/>
      <c r="D315" s="31"/>
    </row>
    <row r="316" spans="1:4" ht="18.75">
      <c r="A316" s="32" t="s">
        <v>226</v>
      </c>
      <c r="B316" s="114"/>
      <c r="C316" s="114"/>
      <c r="D316" s="31"/>
    </row>
    <row r="317" spans="1:4" ht="18.75">
      <c r="A317" s="32" t="s">
        <v>227</v>
      </c>
      <c r="B317" s="114"/>
      <c r="C317" s="114"/>
      <c r="D317" s="31"/>
    </row>
    <row r="318" spans="1:4" ht="18.75">
      <c r="A318" s="32" t="s">
        <v>228</v>
      </c>
      <c r="B318" s="114"/>
      <c r="C318" s="114"/>
      <c r="D318" s="31"/>
    </row>
    <row r="319" spans="1:4" ht="18.75">
      <c r="A319" s="32" t="s">
        <v>229</v>
      </c>
      <c r="B319" s="114"/>
      <c r="C319" s="114"/>
      <c r="D319" s="31"/>
    </row>
    <row r="320" spans="1:4" ht="18.75">
      <c r="A320" s="32" t="s">
        <v>230</v>
      </c>
      <c r="B320" s="114"/>
      <c r="C320" s="114"/>
      <c r="D320" s="31"/>
    </row>
    <row r="321" spans="1:4" ht="18.75">
      <c r="A321" s="32" t="s">
        <v>48</v>
      </c>
      <c r="B321" s="114"/>
      <c r="C321" s="114"/>
      <c r="D321" s="31"/>
    </row>
    <row r="322" spans="1:4" ht="18.75">
      <c r="A322" s="32" t="s">
        <v>231</v>
      </c>
      <c r="B322" s="114"/>
      <c r="C322" s="114"/>
      <c r="D322" s="31"/>
    </row>
    <row r="323" spans="1:4" ht="18.75">
      <c r="A323" s="32" t="s">
        <v>232</v>
      </c>
      <c r="B323" s="115">
        <f>SUM(B324:B331)</f>
        <v>0</v>
      </c>
      <c r="C323" s="115">
        <f>SUM(C324:C331)</f>
        <v>0</v>
      </c>
      <c r="D323" s="31"/>
    </row>
    <row r="324" spans="1:4" ht="18.75">
      <c r="A324" s="32" t="s">
        <v>39</v>
      </c>
      <c r="B324" s="114"/>
      <c r="C324" s="114"/>
      <c r="D324" s="31"/>
    </row>
    <row r="325" spans="1:4" ht="18.75">
      <c r="A325" s="32" t="s">
        <v>40</v>
      </c>
      <c r="B325" s="114"/>
      <c r="C325" s="114"/>
      <c r="D325" s="31"/>
    </row>
    <row r="326" spans="1:4" ht="18.75">
      <c r="A326" s="32" t="s">
        <v>41</v>
      </c>
      <c r="B326" s="114"/>
      <c r="C326" s="114"/>
      <c r="D326" s="31"/>
    </row>
    <row r="327" spans="1:4" ht="18.75">
      <c r="A327" s="32" t="s">
        <v>233</v>
      </c>
      <c r="B327" s="114"/>
      <c r="C327" s="114"/>
      <c r="D327" s="31"/>
    </row>
    <row r="328" spans="1:4" ht="18.75">
      <c r="A328" s="32" t="s">
        <v>234</v>
      </c>
      <c r="B328" s="114"/>
      <c r="C328" s="114"/>
      <c r="D328" s="31"/>
    </row>
    <row r="329" spans="1:4" ht="18.75">
      <c r="A329" s="32" t="s">
        <v>235</v>
      </c>
      <c r="B329" s="114"/>
      <c r="C329" s="114"/>
      <c r="D329" s="31"/>
    </row>
    <row r="330" spans="1:4" ht="18.75">
      <c r="A330" s="32" t="s">
        <v>48</v>
      </c>
      <c r="B330" s="114"/>
      <c r="C330" s="114"/>
      <c r="D330" s="31"/>
    </row>
    <row r="331" spans="1:4" ht="18.75">
      <c r="A331" s="32" t="s">
        <v>236</v>
      </c>
      <c r="B331" s="114"/>
      <c r="C331" s="114"/>
      <c r="D331" s="31"/>
    </row>
    <row r="332" spans="1:4" ht="18.75">
      <c r="A332" s="32" t="s">
        <v>237</v>
      </c>
      <c r="B332" s="115">
        <f>SUM(B333:B343)</f>
        <v>0</v>
      </c>
      <c r="C332" s="115">
        <f>SUM(C333:C343)</f>
        <v>0</v>
      </c>
      <c r="D332" s="31"/>
    </row>
    <row r="333" spans="1:4" ht="18.75">
      <c r="A333" s="32" t="s">
        <v>39</v>
      </c>
      <c r="B333" s="114"/>
      <c r="C333" s="114"/>
      <c r="D333" s="31"/>
    </row>
    <row r="334" spans="1:4" ht="18.75">
      <c r="A334" s="32" t="s">
        <v>40</v>
      </c>
      <c r="B334" s="114"/>
      <c r="C334" s="114"/>
      <c r="D334" s="31"/>
    </row>
    <row r="335" spans="1:4" ht="18.75">
      <c r="A335" s="32" t="s">
        <v>41</v>
      </c>
      <c r="B335" s="114"/>
      <c r="C335" s="114"/>
      <c r="D335" s="31"/>
    </row>
    <row r="336" spans="1:4" ht="18.75">
      <c r="A336" s="32" t="s">
        <v>238</v>
      </c>
      <c r="B336" s="114"/>
      <c r="C336" s="114"/>
      <c r="D336" s="31"/>
    </row>
    <row r="337" spans="1:4" ht="18.75">
      <c r="A337" s="32" t="s">
        <v>239</v>
      </c>
      <c r="B337" s="114"/>
      <c r="C337" s="114"/>
      <c r="D337" s="31"/>
    </row>
    <row r="338" spans="1:4" ht="18.75">
      <c r="A338" s="32" t="s">
        <v>240</v>
      </c>
      <c r="B338" s="114"/>
      <c r="C338" s="114"/>
      <c r="D338" s="31"/>
    </row>
    <row r="339" spans="1:4" ht="18.75">
      <c r="A339" s="32" t="s">
        <v>241</v>
      </c>
      <c r="B339" s="114"/>
      <c r="C339" s="114"/>
      <c r="D339" s="31"/>
    </row>
    <row r="340" spans="1:4" ht="18.75">
      <c r="A340" s="32" t="s">
        <v>242</v>
      </c>
      <c r="B340" s="114"/>
      <c r="C340" s="114"/>
      <c r="D340" s="31"/>
    </row>
    <row r="341" spans="1:4" ht="18.75">
      <c r="A341" s="32" t="s">
        <v>243</v>
      </c>
      <c r="B341" s="114"/>
      <c r="C341" s="114"/>
      <c r="D341" s="31"/>
    </row>
    <row r="342" spans="1:4" ht="18.75">
      <c r="A342" s="32" t="s">
        <v>48</v>
      </c>
      <c r="B342" s="114"/>
      <c r="C342" s="114"/>
      <c r="D342" s="31"/>
    </row>
    <row r="343" spans="1:4" ht="18.75">
      <c r="A343" s="32" t="s">
        <v>244</v>
      </c>
      <c r="B343" s="114"/>
      <c r="C343" s="114"/>
      <c r="D343" s="31"/>
    </row>
    <row r="344" spans="1:4" ht="18.75">
      <c r="A344" s="32" t="s">
        <v>245</v>
      </c>
      <c r="B344" s="115">
        <f>SUM(B345:B352)</f>
        <v>0</v>
      </c>
      <c r="C344" s="115">
        <f>SUM(C345:C352)</f>
        <v>0</v>
      </c>
      <c r="D344" s="31"/>
    </row>
    <row r="345" spans="1:4" ht="18.75">
      <c r="A345" s="32" t="s">
        <v>39</v>
      </c>
      <c r="B345" s="114"/>
      <c r="C345" s="114"/>
      <c r="D345" s="31"/>
    </row>
    <row r="346" spans="1:4" ht="18.75">
      <c r="A346" s="32" t="s">
        <v>40</v>
      </c>
      <c r="B346" s="114"/>
      <c r="C346" s="114"/>
      <c r="D346" s="31"/>
    </row>
    <row r="347" spans="1:4" ht="18.75">
      <c r="A347" s="32" t="s">
        <v>41</v>
      </c>
      <c r="B347" s="114"/>
      <c r="C347" s="114"/>
      <c r="D347" s="31"/>
    </row>
    <row r="348" spans="1:4" ht="18.75">
      <c r="A348" s="32" t="s">
        <v>246</v>
      </c>
      <c r="B348" s="114"/>
      <c r="C348" s="114"/>
      <c r="D348" s="31"/>
    </row>
    <row r="349" spans="1:4" ht="18.75">
      <c r="A349" s="32" t="s">
        <v>247</v>
      </c>
      <c r="B349" s="114"/>
      <c r="C349" s="114"/>
      <c r="D349" s="31"/>
    </row>
    <row r="350" spans="1:4" ht="18.75">
      <c r="A350" s="32" t="s">
        <v>248</v>
      </c>
      <c r="B350" s="114"/>
      <c r="C350" s="114"/>
      <c r="D350" s="31"/>
    </row>
    <row r="351" spans="1:4" ht="18.75">
      <c r="A351" s="32" t="s">
        <v>48</v>
      </c>
      <c r="B351" s="114"/>
      <c r="C351" s="114"/>
      <c r="D351" s="31"/>
    </row>
    <row r="352" spans="1:4" ht="18.75">
      <c r="A352" s="32" t="s">
        <v>249</v>
      </c>
      <c r="B352" s="114"/>
      <c r="C352" s="114"/>
      <c r="D352" s="31"/>
    </row>
    <row r="353" spans="1:4" ht="18.75">
      <c r="A353" s="32" t="s">
        <v>250</v>
      </c>
      <c r="B353" s="115">
        <f>SUM(B354:B361)</f>
        <v>0</v>
      </c>
      <c r="C353" s="115">
        <f>SUM(C354:C361)</f>
        <v>0</v>
      </c>
      <c r="D353" s="31"/>
    </row>
    <row r="354" spans="1:4" ht="18.75">
      <c r="A354" s="32" t="s">
        <v>39</v>
      </c>
      <c r="B354" s="114"/>
      <c r="C354" s="114"/>
      <c r="D354" s="31"/>
    </row>
    <row r="355" spans="1:4" ht="18.75">
      <c r="A355" s="32" t="s">
        <v>40</v>
      </c>
      <c r="B355" s="114"/>
      <c r="C355" s="114"/>
      <c r="D355" s="31"/>
    </row>
    <row r="356" spans="1:4" ht="18.75">
      <c r="A356" s="32" t="s">
        <v>41</v>
      </c>
      <c r="B356" s="114"/>
      <c r="C356" s="114"/>
      <c r="D356" s="31"/>
    </row>
    <row r="357" spans="1:4" ht="18.75">
      <c r="A357" s="32" t="s">
        <v>251</v>
      </c>
      <c r="B357" s="114"/>
      <c r="C357" s="114"/>
      <c r="D357" s="31"/>
    </row>
    <row r="358" spans="1:4" ht="18.75">
      <c r="A358" s="32" t="s">
        <v>252</v>
      </c>
      <c r="B358" s="114"/>
      <c r="C358" s="114"/>
      <c r="D358" s="31"/>
    </row>
    <row r="359" spans="1:4" ht="18.75">
      <c r="A359" s="32" t="s">
        <v>253</v>
      </c>
      <c r="B359" s="114"/>
      <c r="C359" s="114"/>
      <c r="D359" s="31"/>
    </row>
    <row r="360" spans="1:4" ht="18.75">
      <c r="A360" s="32" t="s">
        <v>48</v>
      </c>
      <c r="B360" s="114"/>
      <c r="C360" s="114"/>
      <c r="D360" s="31"/>
    </row>
    <row r="361" spans="1:4" ht="18.75">
      <c r="A361" s="32" t="s">
        <v>254</v>
      </c>
      <c r="B361" s="114"/>
      <c r="C361" s="114"/>
      <c r="D361" s="31"/>
    </row>
    <row r="362" spans="1:4" ht="18.75">
      <c r="A362" s="32" t="s">
        <v>255</v>
      </c>
      <c r="B362" s="115">
        <f>SUM(B363:B369)</f>
        <v>0</v>
      </c>
      <c r="C362" s="115">
        <f>SUM(C363:C369)</f>
        <v>0</v>
      </c>
      <c r="D362" s="31"/>
    </row>
    <row r="363" spans="1:4" ht="18.75">
      <c r="A363" s="32" t="s">
        <v>39</v>
      </c>
      <c r="B363" s="114"/>
      <c r="C363" s="114"/>
      <c r="D363" s="31"/>
    </row>
    <row r="364" spans="1:4" ht="18.75">
      <c r="A364" s="32" t="s">
        <v>40</v>
      </c>
      <c r="B364" s="114"/>
      <c r="C364" s="114"/>
      <c r="D364" s="31"/>
    </row>
    <row r="365" spans="1:4" ht="18.75">
      <c r="A365" s="32" t="s">
        <v>41</v>
      </c>
      <c r="B365" s="114"/>
      <c r="C365" s="114"/>
      <c r="D365" s="31"/>
    </row>
    <row r="366" spans="1:4" ht="18.75">
      <c r="A366" s="32" t="s">
        <v>256</v>
      </c>
      <c r="B366" s="114"/>
      <c r="C366" s="114"/>
      <c r="D366" s="31"/>
    </row>
    <row r="367" spans="1:4" ht="18.75">
      <c r="A367" s="32" t="s">
        <v>257</v>
      </c>
      <c r="B367" s="114"/>
      <c r="C367" s="114"/>
      <c r="D367" s="31"/>
    </row>
    <row r="368" spans="1:4" ht="18.75">
      <c r="A368" s="32" t="s">
        <v>48</v>
      </c>
      <c r="B368" s="114"/>
      <c r="C368" s="114"/>
      <c r="D368" s="31"/>
    </row>
    <row r="369" spans="1:4" ht="18.75">
      <c r="A369" s="32" t="s">
        <v>258</v>
      </c>
      <c r="B369" s="114"/>
      <c r="C369" s="114"/>
      <c r="D369" s="31"/>
    </row>
    <row r="370" spans="1:4" ht="18.75">
      <c r="A370" s="32" t="s">
        <v>259</v>
      </c>
      <c r="B370" s="115">
        <f>SUM(B371:B377)</f>
        <v>0</v>
      </c>
      <c r="C370" s="115">
        <f>SUM(C371:C377)</f>
        <v>0</v>
      </c>
      <c r="D370" s="31"/>
    </row>
    <row r="371" spans="1:4" ht="18.75">
      <c r="A371" s="32" t="s">
        <v>39</v>
      </c>
      <c r="B371" s="114"/>
      <c r="C371" s="114"/>
      <c r="D371" s="31"/>
    </row>
    <row r="372" spans="1:4" ht="18.75">
      <c r="A372" s="32" t="s">
        <v>40</v>
      </c>
      <c r="B372" s="114"/>
      <c r="C372" s="114"/>
      <c r="D372" s="31"/>
    </row>
    <row r="373" spans="1:4" ht="18.75">
      <c r="A373" s="32" t="s">
        <v>260</v>
      </c>
      <c r="B373" s="114"/>
      <c r="C373" s="114"/>
      <c r="D373" s="31"/>
    </row>
    <row r="374" spans="1:4" ht="18.75">
      <c r="A374" s="32" t="s">
        <v>261</v>
      </c>
      <c r="B374" s="114"/>
      <c r="C374" s="114"/>
      <c r="D374" s="31"/>
    </row>
    <row r="375" spans="1:4" ht="18.75">
      <c r="A375" s="32" t="s">
        <v>262</v>
      </c>
      <c r="B375" s="114"/>
      <c r="C375" s="114"/>
      <c r="D375" s="31"/>
    </row>
    <row r="376" spans="1:4" ht="18.75">
      <c r="A376" s="32" t="s">
        <v>217</v>
      </c>
      <c r="B376" s="114"/>
      <c r="C376" s="114"/>
      <c r="D376" s="31"/>
    </row>
    <row r="377" spans="1:4" ht="18.75">
      <c r="A377" s="32" t="s">
        <v>263</v>
      </c>
      <c r="B377" s="114"/>
      <c r="C377" s="114"/>
      <c r="D377" s="31"/>
    </row>
    <row r="378" spans="1:4" ht="18.75">
      <c r="A378" s="32" t="s">
        <v>264</v>
      </c>
      <c r="B378" s="114"/>
      <c r="C378" s="114"/>
      <c r="D378" s="31"/>
    </row>
    <row r="379" spans="1:4" ht="18.75">
      <c r="A379" s="32" t="s">
        <v>265</v>
      </c>
      <c r="B379" s="115">
        <f>B380+B385+B394+B401+B407+B411+B415+B419+B425+B432</f>
        <v>5950</v>
      </c>
      <c r="C379" s="115">
        <f>C380+C385+C394+C401+C407+C411+C415+C419+C425+C432</f>
        <v>3000</v>
      </c>
      <c r="D379" s="31"/>
    </row>
    <row r="380" spans="1:4" ht="18.75">
      <c r="A380" s="32" t="s">
        <v>266</v>
      </c>
      <c r="B380" s="115">
        <f>SUM(B381:B384)</f>
        <v>100</v>
      </c>
      <c r="C380" s="115">
        <f>SUM(C381:C384)</f>
        <v>0</v>
      </c>
      <c r="D380" s="31"/>
    </row>
    <row r="381" spans="1:4" ht="18.75">
      <c r="A381" s="32" t="s">
        <v>39</v>
      </c>
      <c r="B381" s="114"/>
      <c r="C381" s="114"/>
      <c r="D381" s="31"/>
    </row>
    <row r="382" spans="1:4" ht="18.75">
      <c r="A382" s="32" t="s">
        <v>40</v>
      </c>
      <c r="B382" s="114"/>
      <c r="C382" s="114"/>
      <c r="D382" s="31"/>
    </row>
    <row r="383" spans="1:4" ht="18.75">
      <c r="A383" s="32" t="s">
        <v>41</v>
      </c>
      <c r="B383" s="114"/>
      <c r="C383" s="114"/>
      <c r="D383" s="31"/>
    </row>
    <row r="384" spans="1:4" ht="18.75">
      <c r="A384" s="32" t="s">
        <v>267</v>
      </c>
      <c r="B384" s="114">
        <v>100</v>
      </c>
      <c r="C384" s="114"/>
      <c r="D384" s="31"/>
    </row>
    <row r="385" spans="1:4" ht="18.75">
      <c r="A385" s="32" t="s">
        <v>268</v>
      </c>
      <c r="B385" s="115">
        <f>SUM(B386:B393)</f>
        <v>5850</v>
      </c>
      <c r="C385" s="115">
        <f>SUM(C386:C393)</f>
        <v>3000</v>
      </c>
      <c r="D385" s="31"/>
    </row>
    <row r="386" spans="1:4" ht="18.75">
      <c r="A386" s="32" t="s">
        <v>269</v>
      </c>
      <c r="B386" s="114"/>
      <c r="C386" s="114"/>
      <c r="D386" s="31"/>
    </row>
    <row r="387" spans="1:4" ht="18.75">
      <c r="A387" s="32" t="s">
        <v>270</v>
      </c>
      <c r="B387" s="114"/>
      <c r="C387" s="114"/>
      <c r="D387" s="31"/>
    </row>
    <row r="388" spans="1:4" ht="18.75">
      <c r="A388" s="32" t="s">
        <v>271</v>
      </c>
      <c r="B388" s="114">
        <v>5850</v>
      </c>
      <c r="C388" s="114">
        <v>2000</v>
      </c>
      <c r="D388" s="31"/>
    </row>
    <row r="389" spans="1:4" ht="18.75">
      <c r="A389" s="32" t="s">
        <v>272</v>
      </c>
      <c r="B389" s="114"/>
      <c r="C389" s="114"/>
      <c r="D389" s="31"/>
    </row>
    <row r="390" spans="1:4" ht="18.75">
      <c r="A390" s="32" t="s">
        <v>273</v>
      </c>
      <c r="B390" s="114"/>
      <c r="C390" s="114"/>
      <c r="D390" s="31"/>
    </row>
    <row r="391" spans="1:4" ht="18.75">
      <c r="A391" s="32" t="s">
        <v>274</v>
      </c>
      <c r="B391" s="114"/>
      <c r="C391" s="114"/>
      <c r="D391" s="31"/>
    </row>
    <row r="392" spans="1:4" ht="18.75">
      <c r="A392" s="32" t="s">
        <v>275</v>
      </c>
      <c r="B392" s="114"/>
      <c r="C392" s="114"/>
      <c r="D392" s="31"/>
    </row>
    <row r="393" spans="1:4" ht="18.75">
      <c r="A393" s="32" t="s">
        <v>276</v>
      </c>
      <c r="B393" s="114"/>
      <c r="C393" s="114">
        <v>1000</v>
      </c>
      <c r="D393" s="31"/>
    </row>
    <row r="394" spans="1:4" ht="18.75">
      <c r="A394" s="32" t="s">
        <v>277</v>
      </c>
      <c r="B394" s="115">
        <f>SUM(B395:B400)</f>
        <v>0</v>
      </c>
      <c r="C394" s="115">
        <f>SUM(C395:C400)</f>
        <v>0</v>
      </c>
      <c r="D394" s="31"/>
    </row>
    <row r="395" spans="1:4" ht="18.75">
      <c r="A395" s="32" t="s">
        <v>278</v>
      </c>
      <c r="B395" s="114"/>
      <c r="C395" s="114"/>
      <c r="D395" s="31"/>
    </row>
    <row r="396" spans="1:4" ht="18.75">
      <c r="A396" s="32" t="s">
        <v>279</v>
      </c>
      <c r="B396" s="114"/>
      <c r="C396" s="114"/>
      <c r="D396" s="31"/>
    </row>
    <row r="397" spans="1:4" ht="18.75">
      <c r="A397" s="32" t="s">
        <v>280</v>
      </c>
      <c r="B397" s="114"/>
      <c r="C397" s="114"/>
      <c r="D397" s="31"/>
    </row>
    <row r="398" spans="1:4" ht="18.75">
      <c r="A398" s="32" t="s">
        <v>281</v>
      </c>
      <c r="B398" s="114"/>
      <c r="C398" s="114"/>
      <c r="D398" s="31"/>
    </row>
    <row r="399" spans="1:4" ht="18.75">
      <c r="A399" s="32" t="s">
        <v>282</v>
      </c>
      <c r="B399" s="114"/>
      <c r="C399" s="114"/>
      <c r="D399" s="31"/>
    </row>
    <row r="400" spans="1:4" ht="18.75">
      <c r="A400" s="32" t="s">
        <v>283</v>
      </c>
      <c r="B400" s="114"/>
      <c r="C400" s="114"/>
      <c r="D400" s="31"/>
    </row>
    <row r="401" spans="1:4" ht="18.75">
      <c r="A401" s="32" t="s">
        <v>284</v>
      </c>
      <c r="B401" s="115">
        <f>SUM(B402:B406)</f>
        <v>0</v>
      </c>
      <c r="C401" s="115">
        <f>SUM(C402:C406)</f>
        <v>0</v>
      </c>
      <c r="D401" s="31"/>
    </row>
    <row r="402" spans="1:4" ht="18.75">
      <c r="A402" s="32" t="s">
        <v>285</v>
      </c>
      <c r="B402" s="114"/>
      <c r="C402" s="114"/>
      <c r="D402" s="31"/>
    </row>
    <row r="403" spans="1:4" ht="18.75">
      <c r="A403" s="32" t="s">
        <v>286</v>
      </c>
      <c r="B403" s="114"/>
      <c r="C403" s="114"/>
      <c r="D403" s="31"/>
    </row>
    <row r="404" spans="1:4" ht="18.75">
      <c r="A404" s="32" t="s">
        <v>287</v>
      </c>
      <c r="B404" s="114"/>
      <c r="C404" s="114"/>
      <c r="D404" s="31"/>
    </row>
    <row r="405" spans="1:4" ht="18.75">
      <c r="A405" s="32" t="s">
        <v>288</v>
      </c>
      <c r="B405" s="114"/>
      <c r="C405" s="114"/>
      <c r="D405" s="31"/>
    </row>
    <row r="406" spans="1:4" ht="18.75">
      <c r="A406" s="32" t="s">
        <v>289</v>
      </c>
      <c r="B406" s="114"/>
      <c r="C406" s="114"/>
      <c r="D406" s="31"/>
    </row>
    <row r="407" spans="1:4" ht="18.75">
      <c r="A407" s="32" t="s">
        <v>290</v>
      </c>
      <c r="B407" s="115">
        <f>SUM(B408:B410)</f>
        <v>0</v>
      </c>
      <c r="C407" s="115">
        <f>SUM(C408:C410)</f>
        <v>0</v>
      </c>
      <c r="D407" s="31"/>
    </row>
    <row r="408" spans="1:4" ht="18.75">
      <c r="A408" s="32" t="s">
        <v>291</v>
      </c>
      <c r="B408" s="114"/>
      <c r="C408" s="114"/>
      <c r="D408" s="31"/>
    </row>
    <row r="409" spans="1:4" ht="18.75">
      <c r="A409" s="32" t="s">
        <v>292</v>
      </c>
      <c r="B409" s="114"/>
      <c r="C409" s="114"/>
      <c r="D409" s="31"/>
    </row>
    <row r="410" spans="1:4" ht="18.75">
      <c r="A410" s="32" t="s">
        <v>293</v>
      </c>
      <c r="B410" s="114"/>
      <c r="C410" s="114"/>
      <c r="D410" s="31"/>
    </row>
    <row r="411" spans="1:4" ht="18.75">
      <c r="A411" s="32" t="s">
        <v>294</v>
      </c>
      <c r="B411" s="115">
        <f>SUM(B412:B414)</f>
        <v>0</v>
      </c>
      <c r="C411" s="115">
        <f>SUM(C412:C414)</f>
        <v>0</v>
      </c>
      <c r="D411" s="31"/>
    </row>
    <row r="412" spans="1:4" ht="18.75">
      <c r="A412" s="32" t="s">
        <v>295</v>
      </c>
      <c r="B412" s="114"/>
      <c r="C412" s="114"/>
      <c r="D412" s="31"/>
    </row>
    <row r="413" spans="1:4" ht="18.75">
      <c r="A413" s="32" t="s">
        <v>296</v>
      </c>
      <c r="B413" s="114"/>
      <c r="C413" s="114"/>
      <c r="D413" s="31"/>
    </row>
    <row r="414" spans="1:4" ht="18.75">
      <c r="A414" s="32" t="s">
        <v>297</v>
      </c>
      <c r="B414" s="114"/>
      <c r="C414" s="114"/>
      <c r="D414" s="31"/>
    </row>
    <row r="415" spans="1:4" ht="18.75">
      <c r="A415" s="32" t="s">
        <v>298</v>
      </c>
      <c r="B415" s="115">
        <f>SUM(B416:B418)</f>
        <v>0</v>
      </c>
      <c r="C415" s="115">
        <f>SUM(C416:C418)</f>
        <v>0</v>
      </c>
      <c r="D415" s="31"/>
    </row>
    <row r="416" spans="1:4" ht="18.75">
      <c r="A416" s="32" t="s">
        <v>299</v>
      </c>
      <c r="B416" s="114"/>
      <c r="C416" s="114"/>
      <c r="D416" s="31"/>
    </row>
    <row r="417" spans="1:4" ht="18.75">
      <c r="A417" s="32" t="s">
        <v>300</v>
      </c>
      <c r="B417" s="114"/>
      <c r="C417" s="114"/>
      <c r="D417" s="31"/>
    </row>
    <row r="418" spans="1:4" ht="18.75">
      <c r="A418" s="32" t="s">
        <v>301</v>
      </c>
      <c r="B418" s="114"/>
      <c r="C418" s="114"/>
      <c r="D418" s="31"/>
    </row>
    <row r="419" spans="1:4" ht="18.75">
      <c r="A419" s="32" t="s">
        <v>302</v>
      </c>
      <c r="B419" s="115">
        <f>SUM(B420:B424)</f>
        <v>0</v>
      </c>
      <c r="C419" s="115">
        <f>SUM(C420:C424)</f>
        <v>0</v>
      </c>
      <c r="D419" s="31"/>
    </row>
    <row r="420" spans="1:4" ht="18.75">
      <c r="A420" s="32" t="s">
        <v>303</v>
      </c>
      <c r="B420" s="114"/>
      <c r="C420" s="114"/>
      <c r="D420" s="31"/>
    </row>
    <row r="421" spans="1:4" ht="18.75">
      <c r="A421" s="32" t="s">
        <v>304</v>
      </c>
      <c r="B421" s="114"/>
      <c r="C421" s="114"/>
      <c r="D421" s="31"/>
    </row>
    <row r="422" spans="1:4" ht="18.75">
      <c r="A422" s="32" t="s">
        <v>305</v>
      </c>
      <c r="B422" s="114"/>
      <c r="C422" s="114"/>
      <c r="D422" s="31"/>
    </row>
    <row r="423" spans="1:4" ht="18.75">
      <c r="A423" s="32" t="s">
        <v>306</v>
      </c>
      <c r="B423" s="114"/>
      <c r="C423" s="114"/>
      <c r="D423" s="31"/>
    </row>
    <row r="424" spans="1:4" ht="18.75">
      <c r="A424" s="32" t="s">
        <v>307</v>
      </c>
      <c r="B424" s="114"/>
      <c r="C424" s="114"/>
      <c r="D424" s="31"/>
    </row>
    <row r="425" spans="1:4" ht="18.75">
      <c r="A425" s="32" t="s">
        <v>308</v>
      </c>
      <c r="B425" s="115">
        <f>SUM(B426:B431)</f>
        <v>0</v>
      </c>
      <c r="C425" s="115">
        <f>SUM(C426:C431)</f>
        <v>0</v>
      </c>
      <c r="D425" s="31"/>
    </row>
    <row r="426" spans="1:4" ht="18.75">
      <c r="A426" s="32" t="s">
        <v>309</v>
      </c>
      <c r="B426" s="114"/>
      <c r="C426" s="114"/>
      <c r="D426" s="31"/>
    </row>
    <row r="427" spans="1:4" ht="18.75">
      <c r="A427" s="32" t="s">
        <v>310</v>
      </c>
      <c r="B427" s="114"/>
      <c r="C427" s="114"/>
      <c r="D427" s="31"/>
    </row>
    <row r="428" spans="1:4" ht="18.75">
      <c r="A428" s="32" t="s">
        <v>311</v>
      </c>
      <c r="B428" s="114"/>
      <c r="C428" s="114"/>
      <c r="D428" s="31"/>
    </row>
    <row r="429" spans="1:4" ht="18.75">
      <c r="A429" s="32" t="s">
        <v>312</v>
      </c>
      <c r="B429" s="114"/>
      <c r="C429" s="114"/>
      <c r="D429" s="31"/>
    </row>
    <row r="430" spans="1:4" ht="18.75">
      <c r="A430" s="32" t="s">
        <v>313</v>
      </c>
      <c r="B430" s="114"/>
      <c r="C430" s="114"/>
      <c r="D430" s="31"/>
    </row>
    <row r="431" spans="1:4" ht="18.75">
      <c r="A431" s="32" t="s">
        <v>314</v>
      </c>
      <c r="B431" s="114"/>
      <c r="C431" s="114"/>
      <c r="D431" s="31"/>
    </row>
    <row r="432" spans="1:4" ht="18.75">
      <c r="A432" s="32" t="s">
        <v>315</v>
      </c>
      <c r="B432" s="114"/>
      <c r="C432" s="114"/>
      <c r="D432" s="31"/>
    </row>
    <row r="433" spans="1:4" ht="18.75">
      <c r="A433" s="32" t="s">
        <v>316</v>
      </c>
      <c r="B433" s="115">
        <f>B434+B439+B448+B454+B460+B465+B470+B477+B481+B482</f>
        <v>0</v>
      </c>
      <c r="C433" s="115">
        <f>C434+C439+C448+C454+C460+C465+C470+C477+C481+C482</f>
        <v>0</v>
      </c>
      <c r="D433" s="31"/>
    </row>
    <row r="434" spans="1:4" ht="18.75">
      <c r="A434" s="32" t="s">
        <v>317</v>
      </c>
      <c r="B434" s="115">
        <f>SUM(B435:B438)</f>
        <v>0</v>
      </c>
      <c r="C434" s="115">
        <f>SUM(C435:C438)</f>
        <v>0</v>
      </c>
      <c r="D434" s="31"/>
    </row>
    <row r="435" spans="1:4" ht="18.75">
      <c r="A435" s="32" t="s">
        <v>39</v>
      </c>
      <c r="B435" s="114"/>
      <c r="C435" s="114"/>
      <c r="D435" s="31"/>
    </row>
    <row r="436" spans="1:4" ht="18.75">
      <c r="A436" s="32" t="s">
        <v>40</v>
      </c>
      <c r="B436" s="114"/>
      <c r="C436" s="114"/>
      <c r="D436" s="31"/>
    </row>
    <row r="437" spans="1:4" ht="18.75">
      <c r="A437" s="32" t="s">
        <v>41</v>
      </c>
      <c r="B437" s="114"/>
      <c r="C437" s="114"/>
      <c r="D437" s="31"/>
    </row>
    <row r="438" spans="1:4" ht="18.75">
      <c r="A438" s="32" t="s">
        <v>318</v>
      </c>
      <c r="B438" s="114"/>
      <c r="C438" s="114"/>
      <c r="D438" s="31"/>
    </row>
    <row r="439" spans="1:4" ht="18.75">
      <c r="A439" s="32" t="s">
        <v>319</v>
      </c>
      <c r="B439" s="115">
        <f>SUM(B440:B447)</f>
        <v>0</v>
      </c>
      <c r="C439" s="115">
        <f>SUM(C440:C447)</f>
        <v>0</v>
      </c>
      <c r="D439" s="31"/>
    </row>
    <row r="440" spans="1:4" ht="18.75">
      <c r="A440" s="32" t="s">
        <v>320</v>
      </c>
      <c r="B440" s="114"/>
      <c r="C440" s="114"/>
      <c r="D440" s="31"/>
    </row>
    <row r="441" spans="1:4" ht="18.75">
      <c r="A441" s="32" t="s">
        <v>321</v>
      </c>
      <c r="B441" s="114"/>
      <c r="C441" s="114"/>
      <c r="D441" s="31"/>
    </row>
    <row r="442" spans="1:4" ht="18.75">
      <c r="A442" s="32" t="s">
        <v>322</v>
      </c>
      <c r="B442" s="114"/>
      <c r="C442" s="114"/>
      <c r="D442" s="31"/>
    </row>
    <row r="443" spans="1:4" ht="18.75">
      <c r="A443" s="32" t="s">
        <v>323</v>
      </c>
      <c r="B443" s="114"/>
      <c r="C443" s="114"/>
      <c r="D443" s="31"/>
    </row>
    <row r="444" spans="1:4" ht="18.75">
      <c r="A444" s="32" t="s">
        <v>324</v>
      </c>
      <c r="B444" s="114"/>
      <c r="C444" s="114"/>
      <c r="D444" s="31"/>
    </row>
    <row r="445" spans="1:4" ht="18.75">
      <c r="A445" s="32" t="s">
        <v>325</v>
      </c>
      <c r="B445" s="114"/>
      <c r="C445" s="114"/>
      <c r="D445" s="31"/>
    </row>
    <row r="446" spans="1:4" ht="18.75">
      <c r="A446" s="32" t="s">
        <v>326</v>
      </c>
      <c r="B446" s="114"/>
      <c r="C446" s="114"/>
      <c r="D446" s="31"/>
    </row>
    <row r="447" spans="1:4" ht="18.75">
      <c r="A447" s="32" t="s">
        <v>327</v>
      </c>
      <c r="B447" s="114"/>
      <c r="C447" s="114"/>
      <c r="D447" s="31"/>
    </row>
    <row r="448" spans="1:4" ht="18.75">
      <c r="A448" s="32" t="s">
        <v>328</v>
      </c>
      <c r="B448" s="115">
        <f>SUM(B449:B453)</f>
        <v>0</v>
      </c>
      <c r="C448" s="115">
        <f>SUM(C449:C453)</f>
        <v>0</v>
      </c>
      <c r="D448" s="31"/>
    </row>
    <row r="449" spans="1:4" ht="18.75">
      <c r="A449" s="32" t="s">
        <v>320</v>
      </c>
      <c r="B449" s="114"/>
      <c r="C449" s="114"/>
      <c r="D449" s="31"/>
    </row>
    <row r="450" spans="1:4" ht="18.75">
      <c r="A450" s="32" t="s">
        <v>329</v>
      </c>
      <c r="B450" s="114"/>
      <c r="C450" s="114"/>
      <c r="D450" s="31"/>
    </row>
    <row r="451" spans="1:4" ht="18.75">
      <c r="A451" s="32" t="s">
        <v>330</v>
      </c>
      <c r="B451" s="114"/>
      <c r="C451" s="114"/>
      <c r="D451" s="31"/>
    </row>
    <row r="452" spans="1:4" ht="18.75">
      <c r="A452" s="32" t="s">
        <v>331</v>
      </c>
      <c r="B452" s="114"/>
      <c r="C452" s="114"/>
      <c r="D452" s="31"/>
    </row>
    <row r="453" spans="1:4" ht="18.75">
      <c r="A453" s="32" t="s">
        <v>332</v>
      </c>
      <c r="B453" s="114"/>
      <c r="C453" s="114"/>
      <c r="D453" s="31"/>
    </row>
    <row r="454" spans="1:4" ht="18.75">
      <c r="A454" s="32" t="s">
        <v>333</v>
      </c>
      <c r="B454" s="115">
        <f>SUM(B455:B459)</f>
        <v>0</v>
      </c>
      <c r="C454" s="115">
        <f>SUM(C455:C459)</f>
        <v>0</v>
      </c>
      <c r="D454" s="31"/>
    </row>
    <row r="455" spans="1:4" ht="18.75">
      <c r="A455" s="32" t="s">
        <v>320</v>
      </c>
      <c r="B455" s="114"/>
      <c r="C455" s="114"/>
      <c r="D455" s="31"/>
    </row>
    <row r="456" spans="1:4" ht="18.75">
      <c r="A456" s="32" t="s">
        <v>334</v>
      </c>
      <c r="B456" s="114"/>
      <c r="C456" s="114"/>
      <c r="D456" s="31"/>
    </row>
    <row r="457" spans="1:4" ht="18.75">
      <c r="A457" s="32" t="s">
        <v>335</v>
      </c>
      <c r="B457" s="114"/>
      <c r="C457" s="114"/>
      <c r="D457" s="31"/>
    </row>
    <row r="458" spans="1:4" ht="18.75">
      <c r="A458" s="32" t="s">
        <v>336</v>
      </c>
      <c r="B458" s="114"/>
      <c r="C458" s="114"/>
      <c r="D458" s="31"/>
    </row>
    <row r="459" spans="1:4" ht="18.75">
      <c r="A459" s="32" t="s">
        <v>337</v>
      </c>
      <c r="B459" s="114"/>
      <c r="C459" s="114"/>
      <c r="D459" s="31"/>
    </row>
    <row r="460" spans="1:4" ht="18.75">
      <c r="A460" s="32" t="s">
        <v>338</v>
      </c>
      <c r="B460" s="115">
        <f>SUM(B461:B464)</f>
        <v>0</v>
      </c>
      <c r="C460" s="115">
        <f>SUM(C461:C464)</f>
        <v>0</v>
      </c>
      <c r="D460" s="31"/>
    </row>
    <row r="461" spans="1:4" ht="18.75">
      <c r="A461" s="32" t="s">
        <v>320</v>
      </c>
      <c r="B461" s="114"/>
      <c r="C461" s="114"/>
      <c r="D461" s="31"/>
    </row>
    <row r="462" spans="1:4" ht="18.75">
      <c r="A462" s="32" t="s">
        <v>339</v>
      </c>
      <c r="B462" s="114"/>
      <c r="C462" s="114"/>
      <c r="D462" s="31"/>
    </row>
    <row r="463" spans="1:4" ht="18.75">
      <c r="A463" s="32" t="s">
        <v>340</v>
      </c>
      <c r="B463" s="114"/>
      <c r="C463" s="114"/>
      <c r="D463" s="31"/>
    </row>
    <row r="464" spans="1:4" ht="18.75">
      <c r="A464" s="32" t="s">
        <v>341</v>
      </c>
      <c r="B464" s="114"/>
      <c r="C464" s="114"/>
      <c r="D464" s="31"/>
    </row>
    <row r="465" spans="1:4" ht="18.75">
      <c r="A465" s="32" t="s">
        <v>342</v>
      </c>
      <c r="B465" s="115">
        <f>SUM(B466:B469)</f>
        <v>0</v>
      </c>
      <c r="C465" s="115">
        <f>SUM(C466:C469)</f>
        <v>0</v>
      </c>
      <c r="D465" s="31"/>
    </row>
    <row r="466" spans="1:4" ht="18.75">
      <c r="A466" s="32" t="s">
        <v>343</v>
      </c>
      <c r="B466" s="114"/>
      <c r="C466" s="114"/>
      <c r="D466" s="31"/>
    </row>
    <row r="467" spans="1:4" ht="18.75">
      <c r="A467" s="32" t="s">
        <v>344</v>
      </c>
      <c r="B467" s="114"/>
      <c r="C467" s="114"/>
      <c r="D467" s="31"/>
    </row>
    <row r="468" spans="1:4" ht="18.75">
      <c r="A468" s="32" t="s">
        <v>345</v>
      </c>
      <c r="B468" s="114"/>
      <c r="C468" s="114"/>
      <c r="D468" s="31"/>
    </row>
    <row r="469" spans="1:4" ht="18.75">
      <c r="A469" s="32" t="s">
        <v>346</v>
      </c>
      <c r="B469" s="114"/>
      <c r="C469" s="114"/>
      <c r="D469" s="31"/>
    </row>
    <row r="470" spans="1:4" ht="18.75">
      <c r="A470" s="32" t="s">
        <v>347</v>
      </c>
      <c r="B470" s="115">
        <f>SUM(B471:B476)</f>
        <v>0</v>
      </c>
      <c r="C470" s="115">
        <f>SUM(C471:C476)</f>
        <v>0</v>
      </c>
      <c r="D470" s="31"/>
    </row>
    <row r="471" spans="1:4" ht="18.75">
      <c r="A471" s="32" t="s">
        <v>320</v>
      </c>
      <c r="B471" s="114"/>
      <c r="C471" s="114"/>
      <c r="D471" s="31"/>
    </row>
    <row r="472" spans="1:4" ht="18.75">
      <c r="A472" s="32" t="s">
        <v>348</v>
      </c>
      <c r="B472" s="114"/>
      <c r="C472" s="114"/>
      <c r="D472" s="31"/>
    </row>
    <row r="473" spans="1:4" ht="18.75">
      <c r="A473" s="32" t="s">
        <v>349</v>
      </c>
      <c r="B473" s="114"/>
      <c r="C473" s="114"/>
      <c r="D473" s="31"/>
    </row>
    <row r="474" spans="1:4" ht="18.75">
      <c r="A474" s="32" t="s">
        <v>350</v>
      </c>
      <c r="B474" s="114"/>
      <c r="C474" s="114"/>
      <c r="D474" s="31"/>
    </row>
    <row r="475" spans="1:4" ht="18.75">
      <c r="A475" s="32" t="s">
        <v>351</v>
      </c>
      <c r="B475" s="114"/>
      <c r="C475" s="114"/>
      <c r="D475" s="31"/>
    </row>
    <row r="476" spans="1:4" ht="18.75">
      <c r="A476" s="32" t="s">
        <v>352</v>
      </c>
      <c r="B476" s="114"/>
      <c r="C476" s="114"/>
      <c r="D476" s="31"/>
    </row>
    <row r="477" spans="1:4" ht="18.75">
      <c r="A477" s="32" t="s">
        <v>353</v>
      </c>
      <c r="B477" s="115">
        <f>SUM(B478:B480)</f>
        <v>0</v>
      </c>
      <c r="C477" s="115">
        <f>SUM(C478:C480)</f>
        <v>0</v>
      </c>
      <c r="D477" s="31"/>
    </row>
    <row r="478" spans="1:4" ht="18.75">
      <c r="A478" s="32" t="s">
        <v>354</v>
      </c>
      <c r="B478" s="114"/>
      <c r="C478" s="114"/>
      <c r="D478" s="31"/>
    </row>
    <row r="479" spans="1:4" ht="18.75">
      <c r="A479" s="32" t="s">
        <v>355</v>
      </c>
      <c r="B479" s="114"/>
      <c r="C479" s="114"/>
      <c r="D479" s="31"/>
    </row>
    <row r="480" spans="1:4" ht="18.75">
      <c r="A480" s="32" t="s">
        <v>356</v>
      </c>
      <c r="B480" s="114"/>
      <c r="C480" s="114"/>
      <c r="D480" s="31"/>
    </row>
    <row r="481" spans="1:4" ht="18.75">
      <c r="A481" s="32" t="s">
        <v>357</v>
      </c>
      <c r="B481" s="114"/>
      <c r="C481" s="114"/>
      <c r="D481" s="31"/>
    </row>
    <row r="482" spans="1:4" ht="18.75">
      <c r="A482" s="32" t="s">
        <v>358</v>
      </c>
      <c r="B482" s="115">
        <f>SUM(B483:B486)</f>
        <v>0</v>
      </c>
      <c r="C482" s="115">
        <f>SUM(C483:C486)</f>
        <v>0</v>
      </c>
      <c r="D482" s="31"/>
    </row>
    <row r="483" spans="1:4" ht="18.75">
      <c r="A483" s="32" t="s">
        <v>359</v>
      </c>
      <c r="B483" s="114"/>
      <c r="C483" s="114"/>
      <c r="D483" s="31"/>
    </row>
    <row r="484" spans="1:4" ht="18.75">
      <c r="A484" s="32" t="s">
        <v>360</v>
      </c>
      <c r="B484" s="114"/>
      <c r="C484" s="114"/>
      <c r="D484" s="31"/>
    </row>
    <row r="485" spans="1:4" ht="18.75">
      <c r="A485" s="32" t="s">
        <v>361</v>
      </c>
      <c r="B485" s="114"/>
      <c r="C485" s="114"/>
      <c r="D485" s="31"/>
    </row>
    <row r="486" spans="1:4" ht="18.75">
      <c r="A486" s="32" t="s">
        <v>362</v>
      </c>
      <c r="B486" s="114"/>
      <c r="C486" s="114"/>
      <c r="D486" s="31"/>
    </row>
    <row r="487" spans="1:4" ht="18.75">
      <c r="A487" s="32" t="s">
        <v>363</v>
      </c>
      <c r="B487" s="115">
        <f>B488+B502+B510+B521+B530+B539</f>
        <v>0</v>
      </c>
      <c r="C487" s="115">
        <f>C488+C502+C510+C521+C530+C539</f>
        <v>5000</v>
      </c>
      <c r="D487" s="31"/>
    </row>
    <row r="488" spans="1:4" ht="18.75">
      <c r="A488" s="32" t="s">
        <v>364</v>
      </c>
      <c r="B488" s="115">
        <f>SUM(B489:B501)</f>
        <v>0</v>
      </c>
      <c r="C488" s="115">
        <f>SUM(C489:C501)</f>
        <v>0</v>
      </c>
      <c r="D488" s="31"/>
    </row>
    <row r="489" spans="1:4" ht="18.75">
      <c r="A489" s="32" t="s">
        <v>39</v>
      </c>
      <c r="B489" s="114"/>
      <c r="C489" s="114"/>
      <c r="D489" s="31"/>
    </row>
    <row r="490" spans="1:4" ht="18.75">
      <c r="A490" s="32" t="s">
        <v>40</v>
      </c>
      <c r="B490" s="114"/>
      <c r="C490" s="114"/>
      <c r="D490" s="31"/>
    </row>
    <row r="491" spans="1:4" ht="18.75">
      <c r="A491" s="32" t="s">
        <v>41</v>
      </c>
      <c r="B491" s="114"/>
      <c r="C491" s="114"/>
      <c r="D491" s="31"/>
    </row>
    <row r="492" spans="1:4" ht="18.75">
      <c r="A492" s="32" t="s">
        <v>365</v>
      </c>
      <c r="B492" s="114"/>
      <c r="C492" s="114"/>
      <c r="D492" s="31"/>
    </row>
    <row r="493" spans="1:4" ht="18.75">
      <c r="A493" s="32" t="s">
        <v>366</v>
      </c>
      <c r="B493" s="114"/>
      <c r="C493" s="114"/>
      <c r="D493" s="31"/>
    </row>
    <row r="494" spans="1:4" ht="18.75">
      <c r="A494" s="32" t="s">
        <v>367</v>
      </c>
      <c r="B494" s="114"/>
      <c r="C494" s="114"/>
      <c r="D494" s="31"/>
    </row>
    <row r="495" spans="1:4" ht="18.75">
      <c r="A495" s="32" t="s">
        <v>368</v>
      </c>
      <c r="B495" s="114"/>
      <c r="C495" s="114"/>
      <c r="D495" s="31"/>
    </row>
    <row r="496" spans="1:4" ht="18.75">
      <c r="A496" s="32" t="s">
        <v>369</v>
      </c>
      <c r="B496" s="114"/>
      <c r="C496" s="114"/>
      <c r="D496" s="31"/>
    </row>
    <row r="497" spans="1:4" ht="18.75">
      <c r="A497" s="32" t="s">
        <v>370</v>
      </c>
      <c r="B497" s="114"/>
      <c r="C497" s="114"/>
      <c r="D497" s="31"/>
    </row>
    <row r="498" spans="1:4" ht="18.75">
      <c r="A498" s="32" t="s">
        <v>371</v>
      </c>
      <c r="B498" s="114"/>
      <c r="C498" s="114"/>
      <c r="D498" s="31"/>
    </row>
    <row r="499" spans="1:4" ht="18.75">
      <c r="A499" s="32" t="s">
        <v>372</v>
      </c>
      <c r="B499" s="114"/>
      <c r="C499" s="114"/>
      <c r="D499" s="31"/>
    </row>
    <row r="500" spans="1:4" ht="18.75">
      <c r="A500" s="32" t="s">
        <v>373</v>
      </c>
      <c r="B500" s="114"/>
      <c r="C500" s="114"/>
      <c r="D500" s="31"/>
    </row>
    <row r="501" spans="1:4" ht="18.75">
      <c r="A501" s="32" t="s">
        <v>374</v>
      </c>
      <c r="B501" s="114"/>
      <c r="C501" s="114"/>
      <c r="D501" s="31"/>
    </row>
    <row r="502" spans="1:4" ht="18.75">
      <c r="A502" s="32" t="s">
        <v>375</v>
      </c>
      <c r="B502" s="115">
        <f>SUM(B503:B509)</f>
        <v>0</v>
      </c>
      <c r="C502" s="115">
        <f>SUM(C503:C509)</f>
        <v>0</v>
      </c>
      <c r="D502" s="31"/>
    </row>
    <row r="503" spans="1:4" ht="18.75">
      <c r="A503" s="32" t="s">
        <v>39</v>
      </c>
      <c r="B503" s="114"/>
      <c r="C503" s="114"/>
      <c r="D503" s="31"/>
    </row>
    <row r="504" spans="1:4" ht="18.75">
      <c r="A504" s="32" t="s">
        <v>40</v>
      </c>
      <c r="B504" s="114"/>
      <c r="C504" s="114"/>
      <c r="D504" s="31"/>
    </row>
    <row r="505" spans="1:4" ht="18.75">
      <c r="A505" s="32" t="s">
        <v>41</v>
      </c>
      <c r="B505" s="114"/>
      <c r="C505" s="114"/>
      <c r="D505" s="31"/>
    </row>
    <row r="506" spans="1:4" ht="18.75">
      <c r="A506" s="32" t="s">
        <v>376</v>
      </c>
      <c r="B506" s="114"/>
      <c r="C506" s="114"/>
      <c r="D506" s="31"/>
    </row>
    <row r="507" spans="1:4" ht="18.75">
      <c r="A507" s="32" t="s">
        <v>377</v>
      </c>
      <c r="B507" s="114"/>
      <c r="C507" s="114"/>
      <c r="D507" s="31"/>
    </row>
    <row r="508" spans="1:4" ht="18.75">
      <c r="A508" s="32" t="s">
        <v>378</v>
      </c>
      <c r="B508" s="114"/>
      <c r="C508" s="114"/>
      <c r="D508" s="31"/>
    </row>
    <row r="509" spans="1:4" ht="18.75">
      <c r="A509" s="32" t="s">
        <v>379</v>
      </c>
      <c r="B509" s="114"/>
      <c r="C509" s="114"/>
      <c r="D509" s="31"/>
    </row>
    <row r="510" spans="1:4" ht="18.75">
      <c r="A510" s="32" t="s">
        <v>380</v>
      </c>
      <c r="B510" s="115">
        <f>SUM(B511:B520)</f>
        <v>0</v>
      </c>
      <c r="C510" s="115">
        <f>SUM(C511:C520)</f>
        <v>0</v>
      </c>
      <c r="D510" s="31"/>
    </row>
    <row r="511" spans="1:4" ht="18.75">
      <c r="A511" s="32" t="s">
        <v>39</v>
      </c>
      <c r="B511" s="114"/>
      <c r="C511" s="114"/>
      <c r="D511" s="31"/>
    </row>
    <row r="512" spans="1:4" ht="18.75">
      <c r="A512" s="32" t="s">
        <v>40</v>
      </c>
      <c r="B512" s="114"/>
      <c r="C512" s="114"/>
      <c r="D512" s="31"/>
    </row>
    <row r="513" spans="1:4" ht="18.75">
      <c r="A513" s="32" t="s">
        <v>41</v>
      </c>
      <c r="B513" s="114"/>
      <c r="C513" s="114"/>
      <c r="D513" s="31"/>
    </row>
    <row r="514" spans="1:4" ht="18.75">
      <c r="A514" s="32" t="s">
        <v>381</v>
      </c>
      <c r="B514" s="114"/>
      <c r="C514" s="114"/>
      <c r="D514" s="31"/>
    </row>
    <row r="515" spans="1:4" ht="18.75">
      <c r="A515" s="32" t="s">
        <v>382</v>
      </c>
      <c r="B515" s="114"/>
      <c r="C515" s="114"/>
      <c r="D515" s="31"/>
    </row>
    <row r="516" spans="1:4" ht="18.75">
      <c r="A516" s="32" t="s">
        <v>383</v>
      </c>
      <c r="B516" s="114"/>
      <c r="C516" s="114"/>
      <c r="D516" s="31"/>
    </row>
    <row r="517" spans="1:4" ht="18.75">
      <c r="A517" s="32" t="s">
        <v>384</v>
      </c>
      <c r="B517" s="114"/>
      <c r="C517" s="114"/>
      <c r="D517" s="31"/>
    </row>
    <row r="518" spans="1:4" ht="18.75">
      <c r="A518" s="32" t="s">
        <v>385</v>
      </c>
      <c r="B518" s="114"/>
      <c r="C518" s="114"/>
      <c r="D518" s="31"/>
    </row>
    <row r="519" spans="1:4" ht="18.75">
      <c r="A519" s="32" t="s">
        <v>386</v>
      </c>
      <c r="B519" s="114"/>
      <c r="C519" s="114"/>
      <c r="D519" s="31"/>
    </row>
    <row r="520" spans="1:4" ht="18.75">
      <c r="A520" s="32" t="s">
        <v>387</v>
      </c>
      <c r="B520" s="114"/>
      <c r="C520" s="114"/>
      <c r="D520" s="31"/>
    </row>
    <row r="521" spans="1:4" ht="18.75">
      <c r="A521" s="32" t="s">
        <v>388</v>
      </c>
      <c r="B521" s="115">
        <f>SUM(B522:B529)</f>
        <v>0</v>
      </c>
      <c r="C521" s="115">
        <f>SUM(C522:C529)</f>
        <v>0</v>
      </c>
      <c r="D521" s="31"/>
    </row>
    <row r="522" spans="1:4" ht="18.75">
      <c r="A522" s="32" t="s">
        <v>39</v>
      </c>
      <c r="B522" s="114"/>
      <c r="C522" s="114"/>
      <c r="D522" s="31"/>
    </row>
    <row r="523" spans="1:4" ht="18.75">
      <c r="A523" s="32" t="s">
        <v>40</v>
      </c>
      <c r="B523" s="114"/>
      <c r="C523" s="114"/>
      <c r="D523" s="31"/>
    </row>
    <row r="524" spans="1:4" ht="18.75">
      <c r="A524" s="32" t="s">
        <v>41</v>
      </c>
      <c r="B524" s="114"/>
      <c r="C524" s="114"/>
      <c r="D524" s="31"/>
    </row>
    <row r="525" spans="1:4" ht="18.75">
      <c r="A525" s="32" t="s">
        <v>389</v>
      </c>
      <c r="B525" s="114"/>
      <c r="C525" s="114"/>
      <c r="D525" s="31"/>
    </row>
    <row r="526" spans="1:4" ht="18.75">
      <c r="A526" s="32" t="s">
        <v>390</v>
      </c>
      <c r="B526" s="114"/>
      <c r="C526" s="114"/>
      <c r="D526" s="31"/>
    </row>
    <row r="527" spans="1:4" ht="18.75">
      <c r="A527" s="32" t="s">
        <v>391</v>
      </c>
      <c r="B527" s="114"/>
      <c r="C527" s="114"/>
      <c r="D527" s="31"/>
    </row>
    <row r="528" spans="1:4" ht="18.75">
      <c r="A528" s="32" t="s">
        <v>392</v>
      </c>
      <c r="B528" s="114"/>
      <c r="C528" s="114"/>
      <c r="D528" s="31"/>
    </row>
    <row r="529" spans="1:4" ht="18.75">
      <c r="A529" s="32" t="s">
        <v>393</v>
      </c>
      <c r="B529" s="114"/>
      <c r="C529" s="114"/>
      <c r="D529" s="31"/>
    </row>
    <row r="530" spans="1:4" ht="18.75">
      <c r="A530" s="32" t="s">
        <v>394</v>
      </c>
      <c r="B530" s="115">
        <f>SUM(B531:B538)</f>
        <v>0</v>
      </c>
      <c r="C530" s="115">
        <f>SUM(C531:C538)</f>
        <v>0</v>
      </c>
      <c r="D530" s="31"/>
    </row>
    <row r="531" spans="1:4" ht="18.75">
      <c r="A531" s="32" t="s">
        <v>39</v>
      </c>
      <c r="B531" s="114"/>
      <c r="C531" s="114"/>
      <c r="D531" s="31"/>
    </row>
    <row r="532" spans="1:4" ht="18.75">
      <c r="A532" s="32" t="s">
        <v>40</v>
      </c>
      <c r="B532" s="114"/>
      <c r="C532" s="114"/>
      <c r="D532" s="31"/>
    </row>
    <row r="533" spans="1:4" ht="18.75">
      <c r="A533" s="32" t="s">
        <v>41</v>
      </c>
      <c r="B533" s="114"/>
      <c r="C533" s="114"/>
      <c r="D533" s="31"/>
    </row>
    <row r="534" spans="1:4" ht="18.75">
      <c r="A534" s="32" t="s">
        <v>395</v>
      </c>
      <c r="B534" s="114"/>
      <c r="C534" s="114"/>
      <c r="D534" s="31"/>
    </row>
    <row r="535" spans="1:4" ht="18.75">
      <c r="A535" s="32" t="s">
        <v>396</v>
      </c>
      <c r="B535" s="114"/>
      <c r="C535" s="114"/>
      <c r="D535" s="31"/>
    </row>
    <row r="536" spans="1:4" ht="18.75">
      <c r="A536" s="32" t="s">
        <v>397</v>
      </c>
      <c r="B536" s="114"/>
      <c r="C536" s="114"/>
      <c r="D536" s="31"/>
    </row>
    <row r="537" spans="1:4" ht="18.75">
      <c r="A537" s="32" t="s">
        <v>398</v>
      </c>
      <c r="B537" s="114"/>
      <c r="C537" s="114"/>
      <c r="D537" s="31"/>
    </row>
    <row r="538" spans="1:4" ht="18.75">
      <c r="A538" s="32" t="s">
        <v>399</v>
      </c>
      <c r="B538" s="114"/>
      <c r="C538" s="114"/>
      <c r="D538" s="31"/>
    </row>
    <row r="539" spans="1:4" ht="18.75">
      <c r="A539" s="32" t="s">
        <v>400</v>
      </c>
      <c r="B539" s="115">
        <f>SUM(B540:B542)</f>
        <v>0</v>
      </c>
      <c r="C539" s="115">
        <f>SUM(C540:C542)</f>
        <v>5000</v>
      </c>
      <c r="D539" s="31"/>
    </row>
    <row r="540" spans="1:4" ht="18.75">
      <c r="A540" s="32" t="s">
        <v>401</v>
      </c>
      <c r="B540" s="114"/>
      <c r="C540" s="114"/>
      <c r="D540" s="31"/>
    </row>
    <row r="541" spans="1:4" ht="18.75">
      <c r="A541" s="32" t="s">
        <v>402</v>
      </c>
      <c r="B541" s="114"/>
      <c r="C541" s="114">
        <v>5000</v>
      </c>
      <c r="D541" s="31"/>
    </row>
    <row r="542" spans="1:4" ht="18.75">
      <c r="A542" s="32" t="s">
        <v>403</v>
      </c>
      <c r="B542" s="114"/>
      <c r="C542" s="114"/>
      <c r="D542" s="31"/>
    </row>
    <row r="543" spans="1:4" ht="18.75">
      <c r="A543" s="32" t="s">
        <v>404</v>
      </c>
      <c r="B543" s="115">
        <f>B544+B558+B569+B577+B578+B584+B588+B602+B610+B616+B623+B631+B636+B641+B647+B650+B656+B644+B653</f>
        <v>0</v>
      </c>
      <c r="C543" s="115">
        <f>C544+C558+C569+C577+C578+C584+C588+C602+C610+C616+C623+C631+C636+C641+C647+C650+C656+C644+C653</f>
        <v>0</v>
      </c>
      <c r="D543" s="31"/>
    </row>
    <row r="544" spans="1:4" ht="18.75">
      <c r="A544" s="32" t="s">
        <v>405</v>
      </c>
      <c r="B544" s="115">
        <f>SUM(B545:B557)</f>
        <v>0</v>
      </c>
      <c r="C544" s="115">
        <f>SUM(C545:C557)</f>
        <v>0</v>
      </c>
      <c r="D544" s="31"/>
    </row>
    <row r="545" spans="1:4" ht="18.75">
      <c r="A545" s="32" t="s">
        <v>39</v>
      </c>
      <c r="B545" s="114"/>
      <c r="C545" s="114"/>
      <c r="D545" s="31"/>
    </row>
    <row r="546" spans="1:4" ht="18.75">
      <c r="A546" s="32" t="s">
        <v>40</v>
      </c>
      <c r="B546" s="114"/>
      <c r="C546" s="114"/>
      <c r="D546" s="31"/>
    </row>
    <row r="547" spans="1:4" ht="18.75">
      <c r="A547" s="32" t="s">
        <v>41</v>
      </c>
      <c r="B547" s="114"/>
      <c r="C547" s="114"/>
      <c r="D547" s="31"/>
    </row>
    <row r="548" spans="1:4" ht="18.75">
      <c r="A548" s="32" t="s">
        <v>406</v>
      </c>
      <c r="B548" s="114"/>
      <c r="C548" s="114"/>
      <c r="D548" s="31"/>
    </row>
    <row r="549" spans="1:4" ht="18.75">
      <c r="A549" s="32" t="s">
        <v>407</v>
      </c>
      <c r="B549" s="114"/>
      <c r="C549" s="114"/>
      <c r="D549" s="31"/>
    </row>
    <row r="550" spans="1:4" ht="18.75">
      <c r="A550" s="32" t="s">
        <v>408</v>
      </c>
      <c r="B550" s="114"/>
      <c r="C550" s="114"/>
      <c r="D550" s="31"/>
    </row>
    <row r="551" spans="1:4" ht="18.75">
      <c r="A551" s="32" t="s">
        <v>409</v>
      </c>
      <c r="B551" s="114"/>
      <c r="C551" s="114"/>
      <c r="D551" s="31"/>
    </row>
    <row r="552" spans="1:4" ht="18.75">
      <c r="A552" s="32" t="s">
        <v>82</v>
      </c>
      <c r="B552" s="114"/>
      <c r="C552" s="114"/>
      <c r="D552" s="31"/>
    </row>
    <row r="553" spans="1:4" ht="18.75">
      <c r="A553" s="32" t="s">
        <v>410</v>
      </c>
      <c r="B553" s="114"/>
      <c r="C553" s="114"/>
      <c r="D553" s="31"/>
    </row>
    <row r="554" spans="1:4" ht="18.75">
      <c r="A554" s="32" t="s">
        <v>411</v>
      </c>
      <c r="B554" s="114"/>
      <c r="C554" s="114"/>
      <c r="D554" s="31"/>
    </row>
    <row r="555" spans="1:4" ht="18.75">
      <c r="A555" s="32" t="s">
        <v>412</v>
      </c>
      <c r="B555" s="114"/>
      <c r="C555" s="114"/>
      <c r="D555" s="31"/>
    </row>
    <row r="556" spans="1:4" ht="18.75">
      <c r="A556" s="32" t="s">
        <v>413</v>
      </c>
      <c r="B556" s="114"/>
      <c r="C556" s="114"/>
      <c r="D556" s="31"/>
    </row>
    <row r="557" spans="1:4" ht="18.75">
      <c r="A557" s="32" t="s">
        <v>414</v>
      </c>
      <c r="B557" s="114"/>
      <c r="C557" s="114"/>
      <c r="D557" s="31"/>
    </row>
    <row r="558" spans="1:4" ht="18.75">
      <c r="A558" s="32" t="s">
        <v>415</v>
      </c>
      <c r="B558" s="115">
        <f>SUM(B559:B568)</f>
        <v>0</v>
      </c>
      <c r="C558" s="115">
        <f>SUM(C559:C568)</f>
        <v>0</v>
      </c>
      <c r="D558" s="31"/>
    </row>
    <row r="559" spans="1:4" ht="18.75">
      <c r="A559" s="32" t="s">
        <v>39</v>
      </c>
      <c r="B559" s="114"/>
      <c r="C559" s="114"/>
      <c r="D559" s="31"/>
    </row>
    <row r="560" spans="1:4" ht="13.5" customHeight="1">
      <c r="A560" s="32" t="s">
        <v>40</v>
      </c>
      <c r="B560" s="114"/>
      <c r="C560" s="114"/>
      <c r="D560" s="31"/>
    </row>
    <row r="561" spans="1:4" ht="18.75">
      <c r="A561" s="32" t="s">
        <v>41</v>
      </c>
      <c r="B561" s="114"/>
      <c r="C561" s="114"/>
      <c r="D561" s="31"/>
    </row>
    <row r="562" spans="1:4" ht="18.75">
      <c r="A562" s="32" t="s">
        <v>416</v>
      </c>
      <c r="B562" s="114"/>
      <c r="C562" s="114"/>
      <c r="D562" s="31"/>
    </row>
    <row r="563" spans="1:4" ht="18.75">
      <c r="A563" s="32" t="s">
        <v>417</v>
      </c>
      <c r="B563" s="114"/>
      <c r="C563" s="114"/>
      <c r="D563" s="31"/>
    </row>
    <row r="564" spans="1:4" ht="18.75">
      <c r="A564" s="32" t="s">
        <v>418</v>
      </c>
      <c r="B564" s="114"/>
      <c r="C564" s="114"/>
      <c r="D564" s="31"/>
    </row>
    <row r="565" spans="1:4" ht="18.75">
      <c r="A565" s="32" t="s">
        <v>419</v>
      </c>
      <c r="B565" s="114"/>
      <c r="C565" s="114"/>
      <c r="D565" s="31"/>
    </row>
    <row r="566" spans="1:4" ht="18.75">
      <c r="A566" s="32" t="s">
        <v>420</v>
      </c>
      <c r="B566" s="114"/>
      <c r="C566" s="114"/>
      <c r="D566" s="31"/>
    </row>
    <row r="567" spans="1:4" ht="18.75">
      <c r="A567" s="32" t="s">
        <v>421</v>
      </c>
      <c r="B567" s="114"/>
      <c r="C567" s="114"/>
      <c r="D567" s="31"/>
    </row>
    <row r="568" spans="1:4" ht="18.75">
      <c r="A568" s="32" t="s">
        <v>422</v>
      </c>
      <c r="B568" s="114"/>
      <c r="C568" s="114"/>
      <c r="D568" s="31"/>
    </row>
    <row r="569" spans="1:4" ht="18.75">
      <c r="A569" s="32" t="s">
        <v>423</v>
      </c>
      <c r="B569" s="115">
        <f>SUM(B570:B576)</f>
        <v>0</v>
      </c>
      <c r="C569" s="115">
        <f>SUM(C570:C576)</f>
        <v>0</v>
      </c>
      <c r="D569" s="31"/>
    </row>
    <row r="570" spans="1:4" ht="18.75">
      <c r="A570" s="32" t="s">
        <v>424</v>
      </c>
      <c r="B570" s="114"/>
      <c r="C570" s="114"/>
      <c r="D570" s="31"/>
    </row>
    <row r="571" spans="1:4" ht="18.75">
      <c r="A571" s="32" t="s">
        <v>425</v>
      </c>
      <c r="B571" s="114"/>
      <c r="C571" s="114"/>
      <c r="D571" s="31"/>
    </row>
    <row r="572" spans="1:4" ht="18.75">
      <c r="A572" s="32" t="s">
        <v>426</v>
      </c>
      <c r="B572" s="114"/>
      <c r="C572" s="114"/>
      <c r="D572" s="31"/>
    </row>
    <row r="573" spans="1:4" ht="18.75">
      <c r="A573" s="32" t="s">
        <v>427</v>
      </c>
      <c r="B573" s="114"/>
      <c r="C573" s="114"/>
      <c r="D573" s="31"/>
    </row>
    <row r="574" spans="1:4" ht="18.75">
      <c r="A574" s="32" t="s">
        <v>428</v>
      </c>
      <c r="B574" s="114"/>
      <c r="C574" s="114"/>
      <c r="D574" s="31"/>
    </row>
    <row r="575" spans="1:4" ht="18.75">
      <c r="A575" s="32" t="s">
        <v>429</v>
      </c>
      <c r="B575" s="114"/>
      <c r="C575" s="114"/>
      <c r="D575" s="31"/>
    </row>
    <row r="576" spans="1:4" ht="18.75">
      <c r="A576" s="32" t="s">
        <v>430</v>
      </c>
      <c r="B576" s="114"/>
      <c r="C576" s="114"/>
      <c r="D576" s="31"/>
    </row>
    <row r="577" spans="1:4" ht="18.75">
      <c r="A577" s="32" t="s">
        <v>431</v>
      </c>
      <c r="B577" s="114"/>
      <c r="C577" s="114"/>
      <c r="D577" s="31"/>
    </row>
    <row r="578" spans="1:4" ht="18.75">
      <c r="A578" s="32" t="s">
        <v>432</v>
      </c>
      <c r="B578" s="115">
        <f>SUM(B579:B583)</f>
        <v>0</v>
      </c>
      <c r="C578" s="115">
        <f>SUM(C579:C583)</f>
        <v>0</v>
      </c>
      <c r="D578" s="31"/>
    </row>
    <row r="579" spans="1:4" ht="18.75">
      <c r="A579" s="32" t="s">
        <v>433</v>
      </c>
      <c r="B579" s="114"/>
      <c r="C579" s="114"/>
      <c r="D579" s="31"/>
    </row>
    <row r="580" spans="1:4" ht="18.75">
      <c r="A580" s="32" t="s">
        <v>434</v>
      </c>
      <c r="B580" s="114"/>
      <c r="C580" s="114"/>
      <c r="D580" s="31"/>
    </row>
    <row r="581" spans="1:4" ht="18.75">
      <c r="A581" s="32" t="s">
        <v>435</v>
      </c>
      <c r="B581" s="114"/>
      <c r="C581" s="114"/>
      <c r="D581" s="31"/>
    </row>
    <row r="582" spans="1:4" ht="18.75">
      <c r="A582" s="32" t="s">
        <v>436</v>
      </c>
      <c r="B582" s="114"/>
      <c r="C582" s="114"/>
      <c r="D582" s="31"/>
    </row>
    <row r="583" spans="1:4" ht="18.75">
      <c r="A583" s="32" t="s">
        <v>437</v>
      </c>
      <c r="B583" s="114"/>
      <c r="C583" s="114"/>
      <c r="D583" s="31"/>
    </row>
    <row r="584" spans="1:4" ht="18.75">
      <c r="A584" s="32" t="s">
        <v>438</v>
      </c>
      <c r="B584" s="115">
        <f>SUM(B585:B587)</f>
        <v>0</v>
      </c>
      <c r="C584" s="115">
        <f>SUM(C585:C587)</f>
        <v>0</v>
      </c>
      <c r="D584" s="31"/>
    </row>
    <row r="585" spans="1:4" ht="18.75">
      <c r="A585" s="32" t="s">
        <v>439</v>
      </c>
      <c r="B585" s="114"/>
      <c r="C585" s="114"/>
      <c r="D585" s="31"/>
    </row>
    <row r="586" spans="1:4" ht="18.75">
      <c r="A586" s="32" t="s">
        <v>440</v>
      </c>
      <c r="B586" s="114"/>
      <c r="C586" s="114"/>
      <c r="D586" s="31"/>
    </row>
    <row r="587" spans="1:4" ht="18.75">
      <c r="A587" s="32" t="s">
        <v>441</v>
      </c>
      <c r="B587" s="114"/>
      <c r="C587" s="114"/>
      <c r="D587" s="31"/>
    </row>
    <row r="588" spans="1:4" ht="18.75">
      <c r="A588" s="32" t="s">
        <v>442</v>
      </c>
      <c r="B588" s="115">
        <f>SUM(B589:B601)</f>
        <v>0</v>
      </c>
      <c r="C588" s="115">
        <f>SUM(C589:C601)</f>
        <v>0</v>
      </c>
      <c r="D588" s="31"/>
    </row>
    <row r="589" spans="1:4" ht="18.75">
      <c r="A589" s="32" t="s">
        <v>443</v>
      </c>
      <c r="B589" s="114"/>
      <c r="C589" s="114"/>
      <c r="D589" s="31"/>
    </row>
    <row r="590" spans="1:4" ht="18.75">
      <c r="A590" s="32" t="s">
        <v>444</v>
      </c>
      <c r="B590" s="114"/>
      <c r="C590" s="114"/>
      <c r="D590" s="31"/>
    </row>
    <row r="591" spans="1:4" ht="18.75">
      <c r="A591" s="32" t="s">
        <v>445</v>
      </c>
      <c r="B591" s="114"/>
      <c r="C591" s="114"/>
      <c r="D591" s="31"/>
    </row>
    <row r="592" spans="1:4" ht="18.75">
      <c r="A592" s="32" t="s">
        <v>446</v>
      </c>
      <c r="B592" s="114"/>
      <c r="C592" s="114"/>
      <c r="D592" s="31"/>
    </row>
    <row r="593" spans="1:4" ht="18.75">
      <c r="A593" s="32" t="s">
        <v>447</v>
      </c>
      <c r="B593" s="114"/>
      <c r="C593" s="114"/>
      <c r="D593" s="31"/>
    </row>
    <row r="594" spans="1:4" ht="18.75">
      <c r="A594" s="32" t="s">
        <v>448</v>
      </c>
      <c r="B594" s="114"/>
      <c r="C594" s="114"/>
      <c r="D594" s="31"/>
    </row>
    <row r="595" spans="1:4" ht="18.75">
      <c r="A595" s="32" t="s">
        <v>449</v>
      </c>
      <c r="B595" s="114"/>
      <c r="C595" s="114"/>
      <c r="D595" s="31"/>
    </row>
    <row r="596" spans="1:4" ht="18.75">
      <c r="A596" s="32" t="s">
        <v>450</v>
      </c>
      <c r="B596" s="114"/>
      <c r="C596" s="114"/>
      <c r="D596" s="31"/>
    </row>
    <row r="597" spans="1:4" ht="18.75">
      <c r="A597" s="32" t="s">
        <v>451</v>
      </c>
      <c r="B597" s="114"/>
      <c r="C597" s="114"/>
      <c r="D597" s="31"/>
    </row>
    <row r="598" spans="1:4" ht="18.75">
      <c r="A598" s="32" t="s">
        <v>452</v>
      </c>
      <c r="B598" s="114"/>
      <c r="C598" s="114"/>
      <c r="D598" s="31"/>
    </row>
    <row r="599" spans="1:4" ht="18.75">
      <c r="A599" s="32" t="s">
        <v>453</v>
      </c>
      <c r="B599" s="114"/>
      <c r="C599" s="114"/>
      <c r="D599" s="31"/>
    </row>
    <row r="600" spans="1:4" ht="18.75">
      <c r="A600" s="32" t="s">
        <v>454</v>
      </c>
      <c r="B600" s="114"/>
      <c r="C600" s="114"/>
      <c r="D600" s="31"/>
    </row>
    <row r="601" spans="1:4" ht="18.75">
      <c r="A601" s="32" t="s">
        <v>455</v>
      </c>
      <c r="B601" s="114"/>
      <c r="C601" s="114"/>
      <c r="D601" s="31"/>
    </row>
    <row r="602" spans="1:4" ht="18.75">
      <c r="A602" s="32" t="s">
        <v>456</v>
      </c>
      <c r="B602" s="115">
        <f>SUM(B603:B609)</f>
        <v>0</v>
      </c>
      <c r="C602" s="115">
        <f>SUM(C603:C609)</f>
        <v>0</v>
      </c>
      <c r="D602" s="31"/>
    </row>
    <row r="603" spans="1:4" ht="18.75">
      <c r="A603" s="32" t="s">
        <v>457</v>
      </c>
      <c r="B603" s="114"/>
      <c r="C603" s="114"/>
      <c r="D603" s="31"/>
    </row>
    <row r="604" spans="1:4" ht="18.75">
      <c r="A604" s="32" t="s">
        <v>458</v>
      </c>
      <c r="B604" s="114"/>
      <c r="C604" s="114"/>
      <c r="D604" s="31"/>
    </row>
    <row r="605" spans="1:4" ht="18.75">
      <c r="A605" s="32" t="s">
        <v>459</v>
      </c>
      <c r="B605" s="114"/>
      <c r="C605" s="114"/>
      <c r="D605" s="31"/>
    </row>
    <row r="606" spans="1:4" ht="18.75">
      <c r="A606" s="32" t="s">
        <v>460</v>
      </c>
      <c r="B606" s="114"/>
      <c r="C606" s="114"/>
      <c r="D606" s="31"/>
    </row>
    <row r="607" spans="1:4" ht="18.75">
      <c r="A607" s="32" t="s">
        <v>461</v>
      </c>
      <c r="B607" s="114"/>
      <c r="C607" s="114"/>
      <c r="D607" s="31"/>
    </row>
    <row r="608" spans="1:4" ht="18.75">
      <c r="A608" s="32" t="s">
        <v>462</v>
      </c>
      <c r="B608" s="114"/>
      <c r="C608" s="114"/>
      <c r="D608" s="31"/>
    </row>
    <row r="609" spans="1:4" ht="18.75">
      <c r="A609" s="32" t="s">
        <v>463</v>
      </c>
      <c r="B609" s="114"/>
      <c r="C609" s="114"/>
      <c r="D609" s="31"/>
    </row>
    <row r="610" spans="1:4" ht="18.75">
      <c r="A610" s="32" t="s">
        <v>464</v>
      </c>
      <c r="B610" s="115">
        <f>SUM(B611:B615)</f>
        <v>0</v>
      </c>
      <c r="C610" s="115">
        <f>SUM(C611:C615)</f>
        <v>0</v>
      </c>
      <c r="D610" s="31"/>
    </row>
    <row r="611" spans="1:4" ht="18.75">
      <c r="A611" s="32" t="s">
        <v>465</v>
      </c>
      <c r="B611" s="114"/>
      <c r="C611" s="114"/>
      <c r="D611" s="31"/>
    </row>
    <row r="612" spans="1:4" ht="18.75">
      <c r="A612" s="32" t="s">
        <v>466</v>
      </c>
      <c r="B612" s="114"/>
      <c r="C612" s="114"/>
      <c r="D612" s="31"/>
    </row>
    <row r="613" spans="1:4" ht="18.75">
      <c r="A613" s="32" t="s">
        <v>467</v>
      </c>
      <c r="B613" s="114"/>
      <c r="C613" s="114"/>
      <c r="D613" s="31"/>
    </row>
    <row r="614" spans="1:4" ht="18.75">
      <c r="A614" s="32" t="s">
        <v>468</v>
      </c>
      <c r="B614" s="114"/>
      <c r="C614" s="114"/>
      <c r="D614" s="31"/>
    </row>
    <row r="615" spans="1:4" ht="18.75">
      <c r="A615" s="32" t="s">
        <v>469</v>
      </c>
      <c r="B615" s="114"/>
      <c r="C615" s="114"/>
      <c r="D615" s="31"/>
    </row>
    <row r="616" spans="1:4" ht="18.75">
      <c r="A616" s="32" t="s">
        <v>470</v>
      </c>
      <c r="B616" s="115">
        <f>SUM(B617:B622)</f>
        <v>0</v>
      </c>
      <c r="C616" s="115">
        <f>SUM(C617:C622)</f>
        <v>0</v>
      </c>
      <c r="D616" s="31"/>
    </row>
    <row r="617" spans="1:4" ht="18.75">
      <c r="A617" s="32" t="s">
        <v>471</v>
      </c>
      <c r="B617" s="114"/>
      <c r="C617" s="114"/>
      <c r="D617" s="31"/>
    </row>
    <row r="618" spans="1:4" ht="18.75">
      <c r="A618" s="32" t="s">
        <v>472</v>
      </c>
      <c r="B618" s="114"/>
      <c r="C618" s="114"/>
      <c r="D618" s="31"/>
    </row>
    <row r="619" spans="1:4" ht="18.75">
      <c r="A619" s="32" t="s">
        <v>473</v>
      </c>
      <c r="B619" s="114"/>
      <c r="C619" s="114"/>
      <c r="D619" s="31"/>
    </row>
    <row r="620" spans="1:4" ht="18.75">
      <c r="A620" s="32" t="s">
        <v>474</v>
      </c>
      <c r="B620" s="114"/>
      <c r="C620" s="114"/>
      <c r="D620" s="31"/>
    </row>
    <row r="621" spans="1:4" ht="18.75">
      <c r="A621" s="32" t="s">
        <v>475</v>
      </c>
      <c r="B621" s="114"/>
      <c r="C621" s="114"/>
      <c r="D621" s="31"/>
    </row>
    <row r="622" spans="1:4" ht="18.75">
      <c r="A622" s="32" t="s">
        <v>476</v>
      </c>
      <c r="B622" s="114"/>
      <c r="C622" s="114"/>
      <c r="D622" s="31"/>
    </row>
    <row r="623" spans="1:4" ht="18.75">
      <c r="A623" s="32" t="s">
        <v>477</v>
      </c>
      <c r="B623" s="115">
        <f>SUM(B624:B630)</f>
        <v>0</v>
      </c>
      <c r="C623" s="115">
        <f>SUM(C624:C630)</f>
        <v>0</v>
      </c>
      <c r="D623" s="31"/>
    </row>
    <row r="624" spans="1:4" ht="18.75">
      <c r="A624" s="32" t="s">
        <v>39</v>
      </c>
      <c r="B624" s="114"/>
      <c r="C624" s="114"/>
      <c r="D624" s="31"/>
    </row>
    <row r="625" spans="1:4" ht="18.75">
      <c r="A625" s="32" t="s">
        <v>40</v>
      </c>
      <c r="B625" s="114"/>
      <c r="C625" s="114"/>
      <c r="D625" s="31"/>
    </row>
    <row r="626" spans="1:4" ht="18.75">
      <c r="A626" s="32" t="s">
        <v>41</v>
      </c>
      <c r="B626" s="114"/>
      <c r="C626" s="114"/>
      <c r="D626" s="31"/>
    </row>
    <row r="627" spans="1:4" ht="18.75">
      <c r="A627" s="32" t="s">
        <v>478</v>
      </c>
      <c r="B627" s="114"/>
      <c r="C627" s="114"/>
      <c r="D627" s="31"/>
    </row>
    <row r="628" spans="1:4" ht="18.75">
      <c r="A628" s="32" t="s">
        <v>479</v>
      </c>
      <c r="B628" s="114"/>
      <c r="C628" s="114"/>
      <c r="D628" s="31"/>
    </row>
    <row r="629" spans="1:4" ht="18.75">
      <c r="A629" s="32" t="s">
        <v>480</v>
      </c>
      <c r="B629" s="114"/>
      <c r="C629" s="114"/>
      <c r="D629" s="31"/>
    </row>
    <row r="630" spans="1:4" ht="18.75">
      <c r="A630" s="32" t="s">
        <v>481</v>
      </c>
      <c r="B630" s="114"/>
      <c r="C630" s="114"/>
      <c r="D630" s="31"/>
    </row>
    <row r="631" spans="1:4" ht="18.75">
      <c r="A631" s="32" t="s">
        <v>482</v>
      </c>
      <c r="B631" s="115">
        <f>SUM(B632:B635)</f>
        <v>0</v>
      </c>
      <c r="C631" s="115">
        <f>SUM(C632:C635)</f>
        <v>0</v>
      </c>
      <c r="D631" s="31"/>
    </row>
    <row r="632" spans="1:4" ht="18.75">
      <c r="A632" s="32" t="s">
        <v>483</v>
      </c>
      <c r="B632" s="114"/>
      <c r="C632" s="114"/>
      <c r="D632" s="31"/>
    </row>
    <row r="633" spans="1:4" ht="18.75">
      <c r="A633" s="32" t="s">
        <v>484</v>
      </c>
      <c r="B633" s="114"/>
      <c r="C633" s="114"/>
      <c r="D633" s="31"/>
    </row>
    <row r="634" spans="1:4" ht="18.75">
      <c r="A634" s="32" t="s">
        <v>485</v>
      </c>
      <c r="B634" s="114"/>
      <c r="C634" s="114"/>
      <c r="D634" s="31"/>
    </row>
    <row r="635" spans="1:4" ht="18.75">
      <c r="A635" s="32" t="s">
        <v>486</v>
      </c>
      <c r="B635" s="114"/>
      <c r="C635" s="114"/>
      <c r="D635" s="31"/>
    </row>
    <row r="636" spans="1:4" ht="18.75">
      <c r="A636" s="32" t="s">
        <v>487</v>
      </c>
      <c r="B636" s="115">
        <f>SUM(B637:B640)</f>
        <v>0</v>
      </c>
      <c r="C636" s="115">
        <f>SUM(C637:C640)</f>
        <v>0</v>
      </c>
      <c r="D636" s="31"/>
    </row>
    <row r="637" spans="1:4" ht="18.75">
      <c r="A637" s="32" t="s">
        <v>39</v>
      </c>
      <c r="B637" s="114"/>
      <c r="C637" s="114"/>
      <c r="D637" s="31"/>
    </row>
    <row r="638" spans="1:4" ht="18.75">
      <c r="A638" s="32" t="s">
        <v>40</v>
      </c>
      <c r="B638" s="114"/>
      <c r="C638" s="114"/>
      <c r="D638" s="31"/>
    </row>
    <row r="639" spans="1:4" ht="18.75">
      <c r="A639" s="32" t="s">
        <v>41</v>
      </c>
      <c r="B639" s="114"/>
      <c r="C639" s="114"/>
      <c r="D639" s="31"/>
    </row>
    <row r="640" spans="1:4" ht="18.75">
      <c r="A640" s="32" t="s">
        <v>488</v>
      </c>
      <c r="B640" s="114"/>
      <c r="C640" s="114"/>
      <c r="D640" s="31"/>
    </row>
    <row r="641" spans="1:4" ht="18.75">
      <c r="A641" s="32" t="s">
        <v>489</v>
      </c>
      <c r="B641" s="115">
        <f>SUM(B642:B643)</f>
        <v>0</v>
      </c>
      <c r="C641" s="115">
        <f>SUM(C642:C643)</f>
        <v>0</v>
      </c>
      <c r="D641" s="31"/>
    </row>
    <row r="642" spans="1:4" ht="18.75">
      <c r="A642" s="32" t="s">
        <v>490</v>
      </c>
      <c r="B642" s="114"/>
      <c r="C642" s="114"/>
      <c r="D642" s="31"/>
    </row>
    <row r="643" spans="1:4" ht="18.75">
      <c r="A643" s="32" t="s">
        <v>491</v>
      </c>
      <c r="B643" s="114"/>
      <c r="C643" s="114"/>
      <c r="D643" s="31"/>
    </row>
    <row r="644" spans="1:4" ht="18.75">
      <c r="A644" s="32" t="s">
        <v>492</v>
      </c>
      <c r="B644" s="114">
        <f>SUM(B645:B646)</f>
        <v>0</v>
      </c>
      <c r="C644" s="114">
        <f>SUM(C645:C646)</f>
        <v>0</v>
      </c>
      <c r="D644" s="31"/>
    </row>
    <row r="645" spans="1:4" ht="18.75">
      <c r="A645" s="32" t="s">
        <v>493</v>
      </c>
      <c r="B645" s="114"/>
      <c r="C645" s="114"/>
      <c r="D645" s="31"/>
    </row>
    <row r="646" spans="1:4" ht="18.75">
      <c r="A646" s="32" t="s">
        <v>494</v>
      </c>
      <c r="B646" s="114"/>
      <c r="C646" s="114"/>
      <c r="D646" s="31"/>
    </row>
    <row r="647" spans="1:4" ht="18.75">
      <c r="A647" s="32" t="s">
        <v>495</v>
      </c>
      <c r="B647" s="115">
        <f>SUM(B648:B649)</f>
        <v>0</v>
      </c>
      <c r="C647" s="115">
        <f>SUM(C648:C649)</f>
        <v>0</v>
      </c>
      <c r="D647" s="31"/>
    </row>
    <row r="648" spans="1:4" ht="18.75">
      <c r="A648" s="32" t="s">
        <v>496</v>
      </c>
      <c r="B648" s="114"/>
      <c r="C648" s="114"/>
      <c r="D648" s="31"/>
    </row>
    <row r="649" spans="1:4" ht="18.75">
      <c r="A649" s="32" t="s">
        <v>497</v>
      </c>
      <c r="B649" s="114"/>
      <c r="C649" s="114"/>
      <c r="D649" s="31"/>
    </row>
    <row r="650" spans="1:4" ht="18.75">
      <c r="A650" s="32" t="s">
        <v>498</v>
      </c>
      <c r="B650" s="115">
        <f>SUM(B651:B652)</f>
        <v>0</v>
      </c>
      <c r="C650" s="115">
        <f>SUM(C651:C652)</f>
        <v>0</v>
      </c>
      <c r="D650" s="31"/>
    </row>
    <row r="651" spans="1:4" ht="18.75">
      <c r="A651" s="32" t="s">
        <v>499</v>
      </c>
      <c r="B651" s="114"/>
      <c r="C651" s="114"/>
      <c r="D651" s="31"/>
    </row>
    <row r="652" spans="1:4" ht="18.75">
      <c r="A652" s="32" t="s">
        <v>500</v>
      </c>
      <c r="B652" s="114"/>
      <c r="C652" s="114"/>
      <c r="D652" s="31"/>
    </row>
    <row r="653" spans="1:4" ht="18.75">
      <c r="A653" s="32" t="s">
        <v>501</v>
      </c>
      <c r="B653" s="114">
        <f>SUM(B654:B655)</f>
        <v>0</v>
      </c>
      <c r="C653" s="114">
        <f>SUM(C654:C655)</f>
        <v>0</v>
      </c>
      <c r="D653" s="31"/>
    </row>
    <row r="654" spans="1:4" ht="18.75">
      <c r="A654" s="32" t="s">
        <v>502</v>
      </c>
      <c r="B654" s="114"/>
      <c r="C654" s="114"/>
      <c r="D654" s="31"/>
    </row>
    <row r="655" spans="1:4" ht="18.75">
      <c r="A655" s="32" t="s">
        <v>503</v>
      </c>
      <c r="B655" s="114"/>
      <c r="C655" s="114"/>
      <c r="D655" s="31"/>
    </row>
    <row r="656" spans="1:4" ht="18.75">
      <c r="A656" s="32" t="s">
        <v>504</v>
      </c>
      <c r="B656" s="114"/>
      <c r="C656" s="114"/>
      <c r="D656" s="31"/>
    </row>
    <row r="657" spans="1:4" ht="18.75">
      <c r="A657" s="32" t="s">
        <v>505</v>
      </c>
      <c r="B657" s="115">
        <f>B658+B663+B676+B680+B692+B702+B709+B719</f>
        <v>0</v>
      </c>
      <c r="C657" s="115">
        <f>C658+C663+C676+C680+C692+C702+C709+C719</f>
        <v>0</v>
      </c>
      <c r="D657" s="31"/>
    </row>
    <row r="658" spans="1:4" ht="18.75">
      <c r="A658" s="32" t="s">
        <v>506</v>
      </c>
      <c r="B658" s="115">
        <f>SUM(B659:B662)</f>
        <v>0</v>
      </c>
      <c r="C658" s="115">
        <f>SUM(C659:C662)</f>
        <v>0</v>
      </c>
      <c r="D658" s="31"/>
    </row>
    <row r="659" spans="1:4" ht="18.75">
      <c r="A659" s="32" t="s">
        <v>39</v>
      </c>
      <c r="B659" s="114"/>
      <c r="C659" s="114"/>
      <c r="D659" s="31"/>
    </row>
    <row r="660" spans="1:4" ht="18.75">
      <c r="A660" s="32" t="s">
        <v>40</v>
      </c>
      <c r="B660" s="114"/>
      <c r="C660" s="114"/>
      <c r="D660" s="31"/>
    </row>
    <row r="661" spans="1:4" ht="18.75">
      <c r="A661" s="32" t="s">
        <v>41</v>
      </c>
      <c r="B661" s="114"/>
      <c r="C661" s="114"/>
      <c r="D661" s="31"/>
    </row>
    <row r="662" spans="1:4" ht="18.75">
      <c r="A662" s="32" t="s">
        <v>507</v>
      </c>
      <c r="B662" s="114"/>
      <c r="C662" s="114"/>
      <c r="D662" s="31"/>
    </row>
    <row r="663" spans="1:4" ht="18.75">
      <c r="A663" s="32" t="s">
        <v>508</v>
      </c>
      <c r="B663" s="115">
        <f>SUM(B664:B675)</f>
        <v>0</v>
      </c>
      <c r="C663" s="115">
        <f>SUM(C664:C675)</f>
        <v>0</v>
      </c>
      <c r="D663" s="31"/>
    </row>
    <row r="664" spans="1:4" ht="18.75">
      <c r="A664" s="32" t="s">
        <v>509</v>
      </c>
      <c r="B664" s="114"/>
      <c r="C664" s="114"/>
      <c r="D664" s="31"/>
    </row>
    <row r="665" spans="1:4" ht="18.75">
      <c r="A665" s="32" t="s">
        <v>510</v>
      </c>
      <c r="B665" s="114"/>
      <c r="C665" s="114"/>
      <c r="D665" s="31"/>
    </row>
    <row r="666" spans="1:4" ht="18.75">
      <c r="A666" s="32" t="s">
        <v>511</v>
      </c>
      <c r="B666" s="114"/>
      <c r="C666" s="114"/>
      <c r="D666" s="31"/>
    </row>
    <row r="667" spans="1:4" ht="18.75">
      <c r="A667" s="32" t="s">
        <v>512</v>
      </c>
      <c r="B667" s="114"/>
      <c r="C667" s="114"/>
      <c r="D667" s="31"/>
    </row>
    <row r="668" spans="1:4" ht="18.75">
      <c r="A668" s="32" t="s">
        <v>513</v>
      </c>
      <c r="B668" s="114"/>
      <c r="C668" s="114"/>
      <c r="D668" s="31"/>
    </row>
    <row r="669" spans="1:4" ht="18.75">
      <c r="A669" s="32" t="s">
        <v>514</v>
      </c>
      <c r="B669" s="114"/>
      <c r="C669" s="114"/>
      <c r="D669" s="31"/>
    </row>
    <row r="670" spans="1:4" ht="18.75">
      <c r="A670" s="32" t="s">
        <v>515</v>
      </c>
      <c r="B670" s="114"/>
      <c r="C670" s="114"/>
      <c r="D670" s="31"/>
    </row>
    <row r="671" spans="1:4" ht="18.75">
      <c r="A671" s="32" t="s">
        <v>516</v>
      </c>
      <c r="B671" s="114"/>
      <c r="C671" s="114"/>
      <c r="D671" s="31"/>
    </row>
    <row r="672" spans="1:4" ht="18.75">
      <c r="A672" s="32" t="s">
        <v>517</v>
      </c>
      <c r="B672" s="114"/>
      <c r="C672" s="114"/>
      <c r="D672" s="31"/>
    </row>
    <row r="673" spans="1:4" ht="18.75">
      <c r="A673" s="32" t="s">
        <v>518</v>
      </c>
      <c r="B673" s="114"/>
      <c r="C673" s="114"/>
      <c r="D673" s="31"/>
    </row>
    <row r="674" spans="1:4" ht="18.75">
      <c r="A674" s="32" t="s">
        <v>519</v>
      </c>
      <c r="B674" s="114"/>
      <c r="C674" s="114"/>
      <c r="D674" s="31"/>
    </row>
    <row r="675" spans="1:4" ht="18.75">
      <c r="A675" s="32" t="s">
        <v>520</v>
      </c>
      <c r="B675" s="114"/>
      <c r="C675" s="114"/>
      <c r="D675" s="31"/>
    </row>
    <row r="676" spans="1:4" ht="18.75">
      <c r="A676" s="32" t="s">
        <v>521</v>
      </c>
      <c r="B676" s="115">
        <f>SUM(B677:B679)</f>
        <v>0</v>
      </c>
      <c r="C676" s="115">
        <f>SUM(C677:C679)</f>
        <v>0</v>
      </c>
      <c r="D676" s="31"/>
    </row>
    <row r="677" spans="1:4" ht="18.75">
      <c r="A677" s="32" t="s">
        <v>522</v>
      </c>
      <c r="B677" s="114"/>
      <c r="C677" s="114"/>
      <c r="D677" s="31"/>
    </row>
    <row r="678" spans="1:4" ht="18.75">
      <c r="A678" s="32" t="s">
        <v>523</v>
      </c>
      <c r="B678" s="114"/>
      <c r="C678" s="114"/>
      <c r="D678" s="31"/>
    </row>
    <row r="679" spans="1:4" ht="18.75">
      <c r="A679" s="32" t="s">
        <v>524</v>
      </c>
      <c r="B679" s="114"/>
      <c r="C679" s="114"/>
      <c r="D679" s="31"/>
    </row>
    <row r="680" spans="1:4" ht="18.75">
      <c r="A680" s="32" t="s">
        <v>525</v>
      </c>
      <c r="B680" s="115">
        <f>SUM(B681:B691)</f>
        <v>0</v>
      </c>
      <c r="C680" s="115">
        <f>SUM(C681:C691)</f>
        <v>0</v>
      </c>
      <c r="D680" s="31"/>
    </row>
    <row r="681" spans="1:4" ht="18.75">
      <c r="A681" s="32" t="s">
        <v>526</v>
      </c>
      <c r="B681" s="114"/>
      <c r="C681" s="114"/>
      <c r="D681" s="31"/>
    </row>
    <row r="682" spans="1:4" ht="18.75">
      <c r="A682" s="32" t="s">
        <v>527</v>
      </c>
      <c r="B682" s="114"/>
      <c r="C682" s="114"/>
      <c r="D682" s="31"/>
    </row>
    <row r="683" spans="1:4" ht="18.75">
      <c r="A683" s="32" t="s">
        <v>528</v>
      </c>
      <c r="B683" s="114"/>
      <c r="C683" s="114"/>
      <c r="D683" s="31"/>
    </row>
    <row r="684" spans="1:4" ht="18.75">
      <c r="A684" s="32" t="s">
        <v>529</v>
      </c>
      <c r="B684" s="114"/>
      <c r="C684" s="114"/>
      <c r="D684" s="31"/>
    </row>
    <row r="685" spans="1:4" ht="18.75">
      <c r="A685" s="32" t="s">
        <v>530</v>
      </c>
      <c r="B685" s="114"/>
      <c r="C685" s="114"/>
      <c r="D685" s="31"/>
    </row>
    <row r="686" spans="1:4" ht="18.75">
      <c r="A686" s="32" t="s">
        <v>531</v>
      </c>
      <c r="B686" s="114"/>
      <c r="C686" s="114"/>
      <c r="D686" s="31"/>
    </row>
    <row r="687" spans="1:4" ht="18.75">
      <c r="A687" s="32" t="s">
        <v>532</v>
      </c>
      <c r="B687" s="114"/>
      <c r="C687" s="114"/>
      <c r="D687" s="31"/>
    </row>
    <row r="688" spans="1:4" ht="18.75">
      <c r="A688" s="32" t="s">
        <v>533</v>
      </c>
      <c r="B688" s="114"/>
      <c r="C688" s="114"/>
      <c r="D688" s="31"/>
    </row>
    <row r="689" spans="1:4" ht="18.75">
      <c r="A689" s="32" t="s">
        <v>534</v>
      </c>
      <c r="B689" s="114"/>
      <c r="C689" s="114"/>
      <c r="D689" s="31"/>
    </row>
    <row r="690" spans="1:4" ht="18.75">
      <c r="A690" s="32" t="s">
        <v>535</v>
      </c>
      <c r="B690" s="114"/>
      <c r="C690" s="114"/>
      <c r="D690" s="31"/>
    </row>
    <row r="691" spans="1:4" ht="18.75">
      <c r="A691" s="32" t="s">
        <v>536</v>
      </c>
      <c r="B691" s="114"/>
      <c r="C691" s="114"/>
      <c r="D691" s="31"/>
    </row>
    <row r="692" spans="1:4" ht="18.75">
      <c r="A692" s="32" t="s">
        <v>537</v>
      </c>
      <c r="B692" s="115">
        <f>SUM(B693:B701)</f>
        <v>0</v>
      </c>
      <c r="C692" s="115">
        <f>SUM(C693:C701)</f>
        <v>0</v>
      </c>
      <c r="D692" s="31"/>
    </row>
    <row r="693" spans="1:4" ht="18.75">
      <c r="A693" s="32" t="s">
        <v>538</v>
      </c>
      <c r="B693" s="114"/>
      <c r="C693" s="114"/>
      <c r="D693" s="31"/>
    </row>
    <row r="694" spans="1:4" ht="18.75">
      <c r="A694" s="32" t="s">
        <v>539</v>
      </c>
      <c r="B694" s="114"/>
      <c r="C694" s="114"/>
      <c r="D694" s="31"/>
    </row>
    <row r="695" spans="1:4" ht="18.75">
      <c r="A695" s="32" t="s">
        <v>540</v>
      </c>
      <c r="B695" s="114"/>
      <c r="C695" s="114"/>
      <c r="D695" s="31"/>
    </row>
    <row r="696" spans="1:4" ht="18.75">
      <c r="A696" s="32" t="s">
        <v>541</v>
      </c>
      <c r="B696" s="114"/>
      <c r="C696" s="114"/>
      <c r="D696" s="31"/>
    </row>
    <row r="697" spans="1:4" ht="18.75">
      <c r="A697" s="32" t="s">
        <v>542</v>
      </c>
      <c r="B697" s="114"/>
      <c r="C697" s="114"/>
      <c r="D697" s="31"/>
    </row>
    <row r="698" spans="1:4" ht="18.75">
      <c r="A698" s="32" t="s">
        <v>543</v>
      </c>
      <c r="B698" s="114"/>
      <c r="C698" s="114"/>
      <c r="D698" s="31"/>
    </row>
    <row r="699" spans="1:4" ht="18.75">
      <c r="A699" s="32" t="s">
        <v>544</v>
      </c>
      <c r="B699" s="114"/>
      <c r="C699" s="114"/>
      <c r="D699" s="31"/>
    </row>
    <row r="700" spans="1:4" ht="18.75">
      <c r="A700" s="32" t="s">
        <v>545</v>
      </c>
      <c r="B700" s="114"/>
      <c r="C700" s="114"/>
      <c r="D700" s="31"/>
    </row>
    <row r="701" spans="1:4" ht="18.75">
      <c r="A701" s="32" t="s">
        <v>546</v>
      </c>
      <c r="B701" s="114"/>
      <c r="C701" s="114"/>
      <c r="D701" s="31"/>
    </row>
    <row r="702" spans="1:4" ht="18.75">
      <c r="A702" s="32" t="s">
        <v>547</v>
      </c>
      <c r="B702" s="115">
        <f>SUM(B703:B704)</f>
        <v>0</v>
      </c>
      <c r="C702" s="115">
        <f>SUM(C703:C704)</f>
        <v>0</v>
      </c>
      <c r="D702" s="31"/>
    </row>
    <row r="703" spans="1:4" ht="18.75">
      <c r="A703" s="32" t="s">
        <v>548</v>
      </c>
      <c r="B703" s="114"/>
      <c r="C703" s="114"/>
      <c r="D703" s="31"/>
    </row>
    <row r="704" spans="1:4" ht="18.75">
      <c r="A704" s="32" t="s">
        <v>549</v>
      </c>
      <c r="B704" s="114"/>
      <c r="C704" s="114"/>
      <c r="D704" s="31"/>
    </row>
    <row r="705" spans="1:4" ht="18.75">
      <c r="A705" s="32" t="s">
        <v>550</v>
      </c>
      <c r="B705" s="114">
        <f>SUM(B706:B708)</f>
        <v>0</v>
      </c>
      <c r="C705" s="114">
        <f>SUM(C706:C708)</f>
        <v>0</v>
      </c>
      <c r="D705" s="31"/>
    </row>
    <row r="706" spans="1:4" ht="18.75">
      <c r="A706" s="32" t="s">
        <v>551</v>
      </c>
      <c r="B706" s="114"/>
      <c r="C706" s="114"/>
      <c r="D706" s="31"/>
    </row>
    <row r="707" spans="1:4" ht="18.75">
      <c r="A707" s="32" t="s">
        <v>552</v>
      </c>
      <c r="B707" s="114"/>
      <c r="C707" s="114"/>
      <c r="D707" s="31"/>
    </row>
    <row r="708" spans="1:4" ht="18.75">
      <c r="A708" s="32" t="s">
        <v>553</v>
      </c>
      <c r="B708" s="114"/>
      <c r="C708" s="114"/>
      <c r="D708" s="31"/>
    </row>
    <row r="709" spans="1:4" ht="18.75">
      <c r="A709" s="32" t="s">
        <v>554</v>
      </c>
      <c r="B709" s="115">
        <f>SUM(B710:B718)</f>
        <v>0</v>
      </c>
      <c r="C709" s="115">
        <f>SUM(C710:C718)</f>
        <v>0</v>
      </c>
      <c r="D709" s="31"/>
    </row>
    <row r="710" spans="1:4" ht="18.75">
      <c r="A710" s="32" t="s">
        <v>39</v>
      </c>
      <c r="B710" s="114"/>
      <c r="C710" s="114"/>
      <c r="D710" s="31"/>
    </row>
    <row r="711" spans="1:4" ht="18.75">
      <c r="A711" s="32" t="s">
        <v>40</v>
      </c>
      <c r="B711" s="114"/>
      <c r="C711" s="114"/>
      <c r="D711" s="31"/>
    </row>
    <row r="712" spans="1:4" ht="18.75">
      <c r="A712" s="32" t="s">
        <v>41</v>
      </c>
      <c r="B712" s="114"/>
      <c r="C712" s="114"/>
      <c r="D712" s="31"/>
    </row>
    <row r="713" spans="1:4" ht="18.75">
      <c r="A713" s="32" t="s">
        <v>555</v>
      </c>
      <c r="B713" s="114"/>
      <c r="C713" s="114"/>
      <c r="D713" s="31"/>
    </row>
    <row r="714" spans="1:4" ht="18.75">
      <c r="A714" s="32" t="s">
        <v>556</v>
      </c>
      <c r="B714" s="114"/>
      <c r="C714" s="114"/>
      <c r="D714" s="31"/>
    </row>
    <row r="715" spans="1:4" ht="18.75">
      <c r="A715" s="32" t="s">
        <v>557</v>
      </c>
      <c r="B715" s="114"/>
      <c r="C715" s="114"/>
      <c r="D715" s="31"/>
    </row>
    <row r="716" spans="1:4" ht="18.75">
      <c r="A716" s="32" t="s">
        <v>558</v>
      </c>
      <c r="B716" s="114"/>
      <c r="C716" s="114"/>
      <c r="D716" s="31"/>
    </row>
    <row r="717" spans="1:4" ht="18.75">
      <c r="A717" s="32" t="s">
        <v>48</v>
      </c>
      <c r="B717" s="114"/>
      <c r="C717" s="114"/>
      <c r="D717" s="31"/>
    </row>
    <row r="718" spans="1:4" ht="18.75">
      <c r="A718" s="32" t="s">
        <v>559</v>
      </c>
      <c r="B718" s="114"/>
      <c r="C718" s="114"/>
      <c r="D718" s="31"/>
    </row>
    <row r="719" spans="1:4" ht="18.75">
      <c r="A719" s="32" t="s">
        <v>560</v>
      </c>
      <c r="B719" s="114"/>
      <c r="C719" s="114"/>
      <c r="D719" s="31"/>
    </row>
    <row r="720" spans="1:4" ht="18.75">
      <c r="A720" s="32" t="s">
        <v>561</v>
      </c>
      <c r="B720" s="115">
        <f>B721+B730+B734+B743+B750+B756+B762+B765+B768+B769+B770+B776+B778+B800+B794+B777</f>
        <v>4700</v>
      </c>
      <c r="C720" s="115">
        <f>C721+C730+C734+C743+C750+C756+C762+C765+C768+C769+C770+C776+C778+C800+C794+C777</f>
        <v>3000</v>
      </c>
      <c r="D720" s="31"/>
    </row>
    <row r="721" spans="1:4" ht="18.75">
      <c r="A721" s="32" t="s">
        <v>562</v>
      </c>
      <c r="B721" s="115">
        <f>SUM(B722:B729)</f>
        <v>0</v>
      </c>
      <c r="C721" s="115">
        <f>SUM(C722:C729)</f>
        <v>0</v>
      </c>
      <c r="D721" s="31"/>
    </row>
    <row r="722" spans="1:4" ht="18.75">
      <c r="A722" s="32" t="s">
        <v>39</v>
      </c>
      <c r="B722" s="114"/>
      <c r="C722" s="114"/>
      <c r="D722" s="31"/>
    </row>
    <row r="723" spans="1:4" ht="18.75">
      <c r="A723" s="32" t="s">
        <v>40</v>
      </c>
      <c r="B723" s="114"/>
      <c r="C723" s="114"/>
      <c r="D723" s="31"/>
    </row>
    <row r="724" spans="1:4" ht="18.75">
      <c r="A724" s="32" t="s">
        <v>41</v>
      </c>
      <c r="B724" s="114"/>
      <c r="C724" s="114"/>
      <c r="D724" s="31"/>
    </row>
    <row r="725" spans="1:4" ht="18.75">
      <c r="A725" s="32" t="s">
        <v>563</v>
      </c>
      <c r="B725" s="114"/>
      <c r="C725" s="114"/>
      <c r="D725" s="31"/>
    </row>
    <row r="726" spans="1:4" ht="18.75">
      <c r="A726" s="32" t="s">
        <v>564</v>
      </c>
      <c r="B726" s="114"/>
      <c r="C726" s="114"/>
      <c r="D726" s="31"/>
    </row>
    <row r="727" spans="1:4" ht="18.75">
      <c r="A727" s="32" t="s">
        <v>565</v>
      </c>
      <c r="B727" s="114"/>
      <c r="C727" s="114"/>
      <c r="D727" s="31"/>
    </row>
    <row r="728" spans="1:4" ht="18.75">
      <c r="A728" s="32" t="s">
        <v>566</v>
      </c>
      <c r="B728" s="114"/>
      <c r="C728" s="114"/>
      <c r="D728" s="31"/>
    </row>
    <row r="729" spans="1:4" ht="18.75">
      <c r="A729" s="32" t="s">
        <v>567</v>
      </c>
      <c r="B729" s="114"/>
      <c r="C729" s="114"/>
      <c r="D729" s="31"/>
    </row>
    <row r="730" spans="1:4" ht="18.75">
      <c r="A730" s="32" t="s">
        <v>568</v>
      </c>
      <c r="B730" s="115">
        <f>SUM(B731:B733)</f>
        <v>0</v>
      </c>
      <c r="C730" s="115">
        <f>SUM(C731:C733)</f>
        <v>0</v>
      </c>
      <c r="D730" s="31"/>
    </row>
    <row r="731" spans="1:4" ht="18.75">
      <c r="A731" s="32" t="s">
        <v>569</v>
      </c>
      <c r="B731" s="114"/>
      <c r="C731" s="114"/>
      <c r="D731" s="31"/>
    </row>
    <row r="732" spans="1:4" ht="18.75">
      <c r="A732" s="32" t="s">
        <v>570</v>
      </c>
      <c r="B732" s="114"/>
      <c r="C732" s="114"/>
      <c r="D732" s="31"/>
    </row>
    <row r="733" spans="1:4" ht="18.75">
      <c r="A733" s="32" t="s">
        <v>571</v>
      </c>
      <c r="B733" s="114"/>
      <c r="C733" s="114"/>
      <c r="D733" s="31"/>
    </row>
    <row r="734" spans="1:4" ht="18.75">
      <c r="A734" s="32" t="s">
        <v>572</v>
      </c>
      <c r="B734" s="115">
        <f>SUM(B735:B742)</f>
        <v>0</v>
      </c>
      <c r="C734" s="115">
        <f>SUM(C735:C742)</f>
        <v>0</v>
      </c>
      <c r="D734" s="31"/>
    </row>
    <row r="735" spans="1:4" ht="18.75">
      <c r="A735" s="32" t="s">
        <v>573</v>
      </c>
      <c r="B735" s="114"/>
      <c r="C735" s="114"/>
      <c r="D735" s="31"/>
    </row>
    <row r="736" spans="1:4" ht="18.75">
      <c r="A736" s="32" t="s">
        <v>574</v>
      </c>
      <c r="B736" s="114"/>
      <c r="C736" s="114"/>
      <c r="D736" s="31"/>
    </row>
    <row r="737" spans="1:4" ht="18.75">
      <c r="A737" s="32" t="s">
        <v>575</v>
      </c>
      <c r="B737" s="114"/>
      <c r="C737" s="114"/>
      <c r="D737" s="31"/>
    </row>
    <row r="738" spans="1:4" ht="18.75">
      <c r="A738" s="32" t="s">
        <v>576</v>
      </c>
      <c r="B738" s="114"/>
      <c r="C738" s="114"/>
      <c r="D738" s="31"/>
    </row>
    <row r="739" spans="1:4" ht="18.75">
      <c r="A739" s="32" t="s">
        <v>577</v>
      </c>
      <c r="B739" s="114"/>
      <c r="C739" s="114"/>
      <c r="D739" s="31"/>
    </row>
    <row r="740" spans="1:4" ht="18.75">
      <c r="A740" s="32" t="s">
        <v>578</v>
      </c>
      <c r="B740" s="114"/>
      <c r="C740" s="114"/>
      <c r="D740" s="31"/>
    </row>
    <row r="741" spans="1:4" ht="18.75">
      <c r="A741" s="32" t="s">
        <v>579</v>
      </c>
      <c r="B741" s="114"/>
      <c r="C741" s="114"/>
      <c r="D741" s="31"/>
    </row>
    <row r="742" spans="1:4" ht="18.75">
      <c r="A742" s="32" t="s">
        <v>580</v>
      </c>
      <c r="B742" s="114"/>
      <c r="C742" s="114"/>
      <c r="D742" s="31"/>
    </row>
    <row r="743" spans="1:4" ht="18.75">
      <c r="A743" s="32" t="s">
        <v>581</v>
      </c>
      <c r="B743" s="115">
        <f>SUM(B744:B749)</f>
        <v>1200</v>
      </c>
      <c r="C743" s="115">
        <f>SUM(C744:C749)</f>
        <v>2000</v>
      </c>
      <c r="D743" s="31"/>
    </row>
    <row r="744" spans="1:4" ht="18.75">
      <c r="A744" s="32" t="s">
        <v>582</v>
      </c>
      <c r="B744" s="114">
        <v>1200</v>
      </c>
      <c r="C744" s="114">
        <v>2000</v>
      </c>
      <c r="D744" s="31"/>
    </row>
    <row r="745" spans="1:4" ht="18.75">
      <c r="A745" s="32" t="s">
        <v>583</v>
      </c>
      <c r="B745" s="114"/>
      <c r="C745" s="114"/>
      <c r="D745" s="31"/>
    </row>
    <row r="746" spans="1:4" ht="18.75">
      <c r="A746" s="32" t="s">
        <v>584</v>
      </c>
      <c r="B746" s="114"/>
      <c r="C746" s="114"/>
      <c r="D746" s="31"/>
    </row>
    <row r="747" spans="1:4" ht="18.75">
      <c r="A747" s="32" t="s">
        <v>585</v>
      </c>
      <c r="B747" s="114"/>
      <c r="C747" s="114"/>
      <c r="D747" s="31"/>
    </row>
    <row r="748" spans="1:4" ht="18.75">
      <c r="A748" s="32" t="s">
        <v>586</v>
      </c>
      <c r="B748" s="114"/>
      <c r="C748" s="114"/>
      <c r="D748" s="31"/>
    </row>
    <row r="749" spans="1:4" ht="18.75">
      <c r="A749" s="32" t="s">
        <v>587</v>
      </c>
      <c r="B749" s="114"/>
      <c r="C749" s="114"/>
      <c r="D749" s="31"/>
    </row>
    <row r="750" spans="1:4" ht="18.75">
      <c r="A750" s="32" t="s">
        <v>588</v>
      </c>
      <c r="B750" s="115">
        <f>SUM(B751:B755)</f>
        <v>0</v>
      </c>
      <c r="C750" s="115">
        <f>SUM(C751:C755)</f>
        <v>0</v>
      </c>
      <c r="D750" s="31"/>
    </row>
    <row r="751" spans="1:4" ht="18.75">
      <c r="A751" s="32" t="s">
        <v>589</v>
      </c>
      <c r="B751" s="114"/>
      <c r="C751" s="114"/>
      <c r="D751" s="31"/>
    </row>
    <row r="752" spans="1:4" ht="18.75">
      <c r="A752" s="32" t="s">
        <v>590</v>
      </c>
      <c r="B752" s="114"/>
      <c r="C752" s="114"/>
      <c r="D752" s="31"/>
    </row>
    <row r="753" spans="1:4" ht="18.75">
      <c r="A753" s="32" t="s">
        <v>591</v>
      </c>
      <c r="B753" s="114"/>
      <c r="C753" s="114"/>
      <c r="D753" s="31"/>
    </row>
    <row r="754" spans="1:4" ht="18.75">
      <c r="A754" s="32" t="s">
        <v>592</v>
      </c>
      <c r="B754" s="114"/>
      <c r="C754" s="114"/>
      <c r="D754" s="31"/>
    </row>
    <row r="755" spans="1:4" ht="18.75">
      <c r="A755" s="32" t="s">
        <v>593</v>
      </c>
      <c r="B755" s="114"/>
      <c r="C755" s="114"/>
      <c r="D755" s="31"/>
    </row>
    <row r="756" spans="1:4" ht="18.75">
      <c r="A756" s="32" t="s">
        <v>594</v>
      </c>
      <c r="B756" s="115">
        <f>SUM(B757:B761)</f>
        <v>0</v>
      </c>
      <c r="C756" s="115">
        <f>SUM(C757:C761)</f>
        <v>0</v>
      </c>
      <c r="D756" s="31"/>
    </row>
    <row r="757" spans="1:4" ht="18.75">
      <c r="A757" s="32" t="s">
        <v>595</v>
      </c>
      <c r="B757" s="114"/>
      <c r="C757" s="114"/>
      <c r="D757" s="31"/>
    </row>
    <row r="758" spans="1:4" ht="18.75">
      <c r="A758" s="32" t="s">
        <v>596</v>
      </c>
      <c r="B758" s="114"/>
      <c r="C758" s="114"/>
      <c r="D758" s="31"/>
    </row>
    <row r="759" spans="1:4" ht="18.75">
      <c r="A759" s="32" t="s">
        <v>597</v>
      </c>
      <c r="B759" s="114"/>
      <c r="C759" s="114"/>
      <c r="D759" s="31"/>
    </row>
    <row r="760" spans="1:4" ht="18.75">
      <c r="A760" s="32" t="s">
        <v>598</v>
      </c>
      <c r="B760" s="114"/>
      <c r="C760" s="114"/>
      <c r="D760" s="31"/>
    </row>
    <row r="761" spans="1:4" ht="18.75">
      <c r="A761" s="32" t="s">
        <v>599</v>
      </c>
      <c r="B761" s="114"/>
      <c r="C761" s="114"/>
      <c r="D761" s="31"/>
    </row>
    <row r="762" spans="1:4" ht="18.75">
      <c r="A762" s="32" t="s">
        <v>600</v>
      </c>
      <c r="B762" s="115">
        <f>SUM(B763:B764)</f>
        <v>0</v>
      </c>
      <c r="C762" s="115">
        <f>SUM(C763:C764)</f>
        <v>0</v>
      </c>
      <c r="D762" s="31"/>
    </row>
    <row r="763" spans="1:4" ht="18.75">
      <c r="A763" s="32" t="s">
        <v>601</v>
      </c>
      <c r="B763" s="114"/>
      <c r="C763" s="114"/>
      <c r="D763" s="31"/>
    </row>
    <row r="764" spans="1:4" ht="18.75">
      <c r="A764" s="32" t="s">
        <v>602</v>
      </c>
      <c r="B764" s="114"/>
      <c r="C764" s="114"/>
      <c r="D764" s="31"/>
    </row>
    <row r="765" spans="1:4" ht="18.75">
      <c r="A765" s="32" t="s">
        <v>603</v>
      </c>
      <c r="B765" s="115">
        <f>SUM(B766:B767)</f>
        <v>0</v>
      </c>
      <c r="C765" s="115">
        <f>SUM(C766:C767)</f>
        <v>0</v>
      </c>
      <c r="D765" s="31"/>
    </row>
    <row r="766" spans="1:4" ht="18.75">
      <c r="A766" s="32" t="s">
        <v>604</v>
      </c>
      <c r="B766" s="114"/>
      <c r="C766" s="114"/>
      <c r="D766" s="31"/>
    </row>
    <row r="767" spans="1:4" ht="18.75">
      <c r="A767" s="32" t="s">
        <v>605</v>
      </c>
      <c r="B767" s="114"/>
      <c r="C767" s="114"/>
      <c r="D767" s="31"/>
    </row>
    <row r="768" spans="1:4" ht="18.75">
      <c r="A768" s="32" t="s">
        <v>606</v>
      </c>
      <c r="B768" s="114"/>
      <c r="C768" s="114"/>
      <c r="D768" s="31"/>
    </row>
    <row r="769" spans="1:4" ht="18.75">
      <c r="A769" s="32" t="s">
        <v>607</v>
      </c>
      <c r="B769" s="114"/>
      <c r="C769" s="114"/>
      <c r="D769" s="31"/>
    </row>
    <row r="770" spans="1:4" ht="18.75">
      <c r="A770" s="32" t="s">
        <v>608</v>
      </c>
      <c r="B770" s="115">
        <f>SUM(B771:B775)</f>
        <v>3500</v>
      </c>
      <c r="C770" s="115">
        <f>SUM(C771:C775)</f>
        <v>1000</v>
      </c>
      <c r="D770" s="31"/>
    </row>
    <row r="771" spans="1:4" ht="18.75">
      <c r="A771" s="32" t="s">
        <v>609</v>
      </c>
      <c r="B771" s="114"/>
      <c r="C771" s="114"/>
      <c r="D771" s="31"/>
    </row>
    <row r="772" spans="1:4" ht="18.75">
      <c r="A772" s="32" t="s">
        <v>610</v>
      </c>
      <c r="B772" s="114"/>
      <c r="C772" s="114"/>
      <c r="D772" s="31"/>
    </row>
    <row r="773" spans="1:4" ht="18.75">
      <c r="A773" s="32" t="s">
        <v>611</v>
      </c>
      <c r="B773" s="114">
        <v>3500</v>
      </c>
      <c r="C773" s="114">
        <v>1000</v>
      </c>
      <c r="D773" s="31"/>
    </row>
    <row r="774" spans="1:4" ht="18.75">
      <c r="A774" s="32" t="s">
        <v>612</v>
      </c>
      <c r="B774" s="114"/>
      <c r="C774" s="114"/>
      <c r="D774" s="31"/>
    </row>
    <row r="775" spans="1:4" ht="18.75">
      <c r="A775" s="32" t="s">
        <v>613</v>
      </c>
      <c r="B775" s="114"/>
      <c r="C775" s="114"/>
      <c r="D775" s="31"/>
    </row>
    <row r="776" spans="1:4" ht="18.75">
      <c r="A776" s="32" t="s">
        <v>614</v>
      </c>
      <c r="B776" s="114"/>
      <c r="C776" s="114"/>
      <c r="D776" s="31"/>
    </row>
    <row r="777" spans="1:4" ht="18.75">
      <c r="A777" s="32" t="s">
        <v>615</v>
      </c>
      <c r="B777" s="114"/>
      <c r="C777" s="114"/>
      <c r="D777" s="31"/>
    </row>
    <row r="778" spans="1:4" ht="18.75">
      <c r="A778" s="32" t="s">
        <v>616</v>
      </c>
      <c r="B778" s="115">
        <f>SUM(B779:B793)</f>
        <v>0</v>
      </c>
      <c r="C778" s="115">
        <f>SUM(C779:C793)</f>
        <v>0</v>
      </c>
      <c r="D778" s="31"/>
    </row>
    <row r="779" spans="1:4" ht="18.75">
      <c r="A779" s="32" t="s">
        <v>39</v>
      </c>
      <c r="B779" s="114"/>
      <c r="C779" s="114"/>
      <c r="D779" s="31"/>
    </row>
    <row r="780" spans="1:4" ht="18.75">
      <c r="A780" s="32" t="s">
        <v>40</v>
      </c>
      <c r="B780" s="114"/>
      <c r="C780" s="114"/>
      <c r="D780" s="31"/>
    </row>
    <row r="781" spans="1:4" ht="18.75">
      <c r="A781" s="32" t="s">
        <v>41</v>
      </c>
      <c r="B781" s="114"/>
      <c r="C781" s="114"/>
      <c r="D781" s="31"/>
    </row>
    <row r="782" spans="1:4" ht="18.75">
      <c r="A782" s="32" t="s">
        <v>617</v>
      </c>
      <c r="B782" s="114"/>
      <c r="C782" s="114"/>
      <c r="D782" s="31"/>
    </row>
    <row r="783" spans="1:4" ht="18.75">
      <c r="A783" s="32" t="s">
        <v>618</v>
      </c>
      <c r="B783" s="114"/>
      <c r="C783" s="114"/>
      <c r="D783" s="31"/>
    </row>
    <row r="784" spans="1:4" ht="18.75">
      <c r="A784" s="32" t="s">
        <v>619</v>
      </c>
      <c r="B784" s="114"/>
      <c r="C784" s="114"/>
      <c r="D784" s="31"/>
    </row>
    <row r="785" spans="1:4" ht="18.75">
      <c r="A785" s="32" t="s">
        <v>620</v>
      </c>
      <c r="B785" s="114"/>
      <c r="C785" s="114"/>
      <c r="D785" s="31"/>
    </row>
    <row r="786" spans="1:4" ht="18.75">
      <c r="A786" s="32" t="s">
        <v>621</v>
      </c>
      <c r="B786" s="114"/>
      <c r="C786" s="114"/>
      <c r="D786" s="31"/>
    </row>
    <row r="787" spans="1:4" ht="18.75">
      <c r="A787" s="32" t="s">
        <v>622</v>
      </c>
      <c r="B787" s="114"/>
      <c r="C787" s="114"/>
      <c r="D787" s="31"/>
    </row>
    <row r="788" spans="1:4" ht="18.75">
      <c r="A788" s="32" t="s">
        <v>623</v>
      </c>
      <c r="B788" s="114"/>
      <c r="C788" s="114"/>
      <c r="D788" s="31"/>
    </row>
    <row r="789" spans="1:4" ht="18.75">
      <c r="A789" s="32" t="s">
        <v>82</v>
      </c>
      <c r="B789" s="114"/>
      <c r="C789" s="114"/>
      <c r="D789" s="31"/>
    </row>
    <row r="790" spans="1:4" ht="18.75">
      <c r="A790" s="32" t="s">
        <v>624</v>
      </c>
      <c r="B790" s="114"/>
      <c r="C790" s="114"/>
      <c r="D790" s="31"/>
    </row>
    <row r="791" spans="1:4" ht="18.75">
      <c r="A791" s="32" t="s">
        <v>625</v>
      </c>
      <c r="B791" s="114"/>
      <c r="C791" s="114"/>
      <c r="D791" s="31"/>
    </row>
    <row r="792" spans="1:4" ht="18.75">
      <c r="A792" s="32" t="s">
        <v>48</v>
      </c>
      <c r="B792" s="114"/>
      <c r="C792" s="114"/>
      <c r="D792" s="31"/>
    </row>
    <row r="793" spans="1:4" ht="18.75">
      <c r="A793" s="32" t="s">
        <v>626</v>
      </c>
      <c r="B793" s="114"/>
      <c r="C793" s="114"/>
      <c r="D793" s="31"/>
    </row>
    <row r="794" spans="1:4" ht="18.75">
      <c r="A794" s="32" t="s">
        <v>627</v>
      </c>
      <c r="B794" s="114">
        <f>SUM(B795:B799)</f>
        <v>0</v>
      </c>
      <c r="C794" s="114">
        <f>SUM(C795:C799)</f>
        <v>0</v>
      </c>
      <c r="D794" s="31"/>
    </row>
    <row r="795" spans="1:4" ht="18.75">
      <c r="A795" s="32" t="s">
        <v>628</v>
      </c>
      <c r="B795" s="114"/>
      <c r="C795" s="114"/>
      <c r="D795" s="31"/>
    </row>
    <row r="796" spans="1:4" ht="18.75">
      <c r="A796" s="32" t="s">
        <v>629</v>
      </c>
      <c r="B796" s="114"/>
      <c r="C796" s="114"/>
      <c r="D796" s="31"/>
    </row>
    <row r="797" spans="1:4" ht="18.75">
      <c r="A797" s="32" t="s">
        <v>630</v>
      </c>
      <c r="B797" s="114"/>
      <c r="C797" s="114"/>
      <c r="D797" s="31"/>
    </row>
    <row r="798" spans="1:4" ht="18.75">
      <c r="A798" s="32" t="s">
        <v>631</v>
      </c>
      <c r="B798" s="114"/>
      <c r="C798" s="114"/>
      <c r="D798" s="31"/>
    </row>
    <row r="799" spans="1:4" ht="18.75">
      <c r="A799" s="32" t="s">
        <v>632</v>
      </c>
      <c r="B799" s="114"/>
      <c r="C799" s="114"/>
      <c r="D799" s="31"/>
    </row>
    <row r="800" spans="1:4" ht="18.75">
      <c r="A800" s="32" t="s">
        <v>633</v>
      </c>
      <c r="B800" s="114"/>
      <c r="C800" s="114"/>
      <c r="D800" s="31"/>
    </row>
    <row r="801" spans="1:4" ht="18.75">
      <c r="A801" s="32" t="s">
        <v>634</v>
      </c>
      <c r="B801" s="115">
        <f>B802+B814+B815+B818+B819+B820</f>
        <v>44863</v>
      </c>
      <c r="C801" s="115">
        <f>C802+C814+C815+C818+C819+C820</f>
        <v>23000</v>
      </c>
      <c r="D801" s="31"/>
    </row>
    <row r="802" spans="1:4" ht="18.75">
      <c r="A802" s="32" t="s">
        <v>635</v>
      </c>
      <c r="B802" s="115">
        <f>SUM(B803:B813)</f>
        <v>0</v>
      </c>
      <c r="C802" s="115">
        <f>SUM(C803:C813)</f>
        <v>0</v>
      </c>
      <c r="D802" s="31"/>
    </row>
    <row r="803" spans="1:4" ht="18.75">
      <c r="A803" s="32" t="s">
        <v>39</v>
      </c>
      <c r="B803" s="114"/>
      <c r="C803" s="114"/>
      <c r="D803" s="31"/>
    </row>
    <row r="804" spans="1:4" ht="18.75">
      <c r="A804" s="32" t="s">
        <v>40</v>
      </c>
      <c r="B804" s="114"/>
      <c r="C804" s="114"/>
      <c r="D804" s="31"/>
    </row>
    <row r="805" spans="1:4" ht="18.75">
      <c r="A805" s="32" t="s">
        <v>41</v>
      </c>
      <c r="B805" s="114"/>
      <c r="C805" s="114"/>
      <c r="D805" s="31"/>
    </row>
    <row r="806" spans="1:4" ht="18.75">
      <c r="A806" s="32" t="s">
        <v>636</v>
      </c>
      <c r="B806" s="114"/>
      <c r="C806" s="114"/>
      <c r="D806" s="31"/>
    </row>
    <row r="807" spans="1:4" ht="18.75">
      <c r="A807" s="32" t="s">
        <v>637</v>
      </c>
      <c r="B807" s="114"/>
      <c r="C807" s="114"/>
      <c r="D807" s="31"/>
    </row>
    <row r="808" spans="1:4" ht="18.75">
      <c r="A808" s="32" t="s">
        <v>638</v>
      </c>
      <c r="B808" s="114"/>
      <c r="C808" s="114"/>
      <c r="D808" s="31"/>
    </row>
    <row r="809" spans="1:4" ht="18.75">
      <c r="A809" s="32" t="s">
        <v>639</v>
      </c>
      <c r="B809" s="114"/>
      <c r="C809" s="114"/>
      <c r="D809" s="31"/>
    </row>
    <row r="810" spans="1:4" ht="18.75">
      <c r="A810" s="32" t="s">
        <v>640</v>
      </c>
      <c r="B810" s="114"/>
      <c r="C810" s="114"/>
      <c r="D810" s="31"/>
    </row>
    <row r="811" spans="1:4" ht="18.75">
      <c r="A811" s="32" t="s">
        <v>641</v>
      </c>
      <c r="B811" s="114"/>
      <c r="C811" s="114"/>
      <c r="D811" s="31"/>
    </row>
    <row r="812" spans="1:4" ht="18.75">
      <c r="A812" s="32" t="s">
        <v>642</v>
      </c>
      <c r="B812" s="114"/>
      <c r="C812" s="114"/>
      <c r="D812" s="31"/>
    </row>
    <row r="813" spans="1:4" ht="18.75">
      <c r="A813" s="32" t="s">
        <v>643</v>
      </c>
      <c r="B813" s="114"/>
      <c r="C813" s="114"/>
      <c r="D813" s="31"/>
    </row>
    <row r="814" spans="1:4" ht="18.75">
      <c r="A814" s="32" t="s">
        <v>644</v>
      </c>
      <c r="B814" s="114">
        <v>1863</v>
      </c>
      <c r="C814" s="114"/>
      <c r="D814" s="31"/>
    </row>
    <row r="815" spans="1:4" ht="18.75">
      <c r="A815" s="32" t="s">
        <v>645</v>
      </c>
      <c r="B815" s="115">
        <f>SUM(B816:B817)</f>
        <v>43000</v>
      </c>
      <c r="C815" s="115">
        <f>SUM(C816:C817)</f>
        <v>23000</v>
      </c>
      <c r="D815" s="31"/>
    </row>
    <row r="816" spans="1:4" ht="18.75">
      <c r="A816" s="32" t="s">
        <v>646</v>
      </c>
      <c r="B816" s="114"/>
      <c r="C816" s="114"/>
      <c r="D816" s="31"/>
    </row>
    <row r="817" spans="1:4" ht="18.75">
      <c r="A817" s="32" t="s">
        <v>647</v>
      </c>
      <c r="B817" s="114">
        <v>43000</v>
      </c>
      <c r="C817" s="114">
        <v>23000</v>
      </c>
      <c r="D817" s="31"/>
    </row>
    <row r="818" spans="1:4" ht="18.75">
      <c r="A818" s="32" t="s">
        <v>648</v>
      </c>
      <c r="B818" s="114"/>
      <c r="C818" s="114"/>
      <c r="D818" s="31"/>
    </row>
    <row r="819" spans="1:4" ht="18.75">
      <c r="A819" s="32" t="s">
        <v>649</v>
      </c>
      <c r="B819" s="114"/>
      <c r="C819" s="114"/>
      <c r="D819" s="31"/>
    </row>
    <row r="820" spans="1:4" ht="18.75">
      <c r="A820" s="32" t="s">
        <v>650</v>
      </c>
      <c r="B820" s="114"/>
      <c r="C820" s="114"/>
      <c r="D820" s="31"/>
    </row>
    <row r="821" spans="1:4" ht="18.75">
      <c r="A821" s="32" t="s">
        <v>651</v>
      </c>
      <c r="B821" s="115">
        <f>B822+B851+B880+B907+B918+B929+B935+B942+B950+B946</f>
        <v>0</v>
      </c>
      <c r="C821" s="115">
        <f>C822+C851+C880+C907+C918+C929+C935+C942+C950+C946</f>
        <v>0</v>
      </c>
      <c r="D821" s="31"/>
    </row>
    <row r="822" spans="1:4" ht="18.75">
      <c r="A822" s="32" t="s">
        <v>652</v>
      </c>
      <c r="B822" s="115">
        <f>SUM(B823:B850)</f>
        <v>0</v>
      </c>
      <c r="C822" s="115">
        <f>SUM(C823:C850)</f>
        <v>0</v>
      </c>
      <c r="D822" s="31"/>
    </row>
    <row r="823" spans="1:4" ht="18.75">
      <c r="A823" s="32" t="s">
        <v>39</v>
      </c>
      <c r="B823" s="114"/>
      <c r="C823" s="114"/>
      <c r="D823" s="31"/>
    </row>
    <row r="824" spans="1:4" ht="18.75">
      <c r="A824" s="32" t="s">
        <v>40</v>
      </c>
      <c r="B824" s="114"/>
      <c r="C824" s="114"/>
      <c r="D824" s="31"/>
    </row>
    <row r="825" spans="1:4" ht="18.75">
      <c r="A825" s="32" t="s">
        <v>41</v>
      </c>
      <c r="B825" s="114"/>
      <c r="C825" s="114"/>
      <c r="D825" s="31"/>
    </row>
    <row r="826" spans="1:4" ht="18.75">
      <c r="A826" s="32" t="s">
        <v>48</v>
      </c>
      <c r="B826" s="114"/>
      <c r="C826" s="114"/>
      <c r="D826" s="31"/>
    </row>
    <row r="827" spans="1:4" ht="18.75">
      <c r="A827" s="32" t="s">
        <v>653</v>
      </c>
      <c r="B827" s="114"/>
      <c r="C827" s="114"/>
      <c r="D827" s="31"/>
    </row>
    <row r="828" spans="1:4" ht="18.75">
      <c r="A828" s="32" t="s">
        <v>654</v>
      </c>
      <c r="B828" s="114"/>
      <c r="C828" s="114"/>
      <c r="D828" s="31"/>
    </row>
    <row r="829" spans="1:4" ht="18.75">
      <c r="A829" s="32" t="s">
        <v>655</v>
      </c>
      <c r="B829" s="114"/>
      <c r="C829" s="114"/>
      <c r="D829" s="31"/>
    </row>
    <row r="830" spans="1:4" ht="18.75">
      <c r="A830" s="32" t="s">
        <v>656</v>
      </c>
      <c r="B830" s="114"/>
      <c r="C830" s="114"/>
      <c r="D830" s="31"/>
    </row>
    <row r="831" spans="1:4" ht="18.75">
      <c r="A831" s="32" t="s">
        <v>657</v>
      </c>
      <c r="B831" s="114"/>
      <c r="C831" s="114"/>
      <c r="D831" s="31"/>
    </row>
    <row r="832" spans="1:4" ht="18.75">
      <c r="A832" s="32" t="s">
        <v>658</v>
      </c>
      <c r="B832" s="114"/>
      <c r="C832" s="114"/>
      <c r="D832" s="31"/>
    </row>
    <row r="833" spans="1:4" ht="18.75">
      <c r="A833" s="32" t="s">
        <v>659</v>
      </c>
      <c r="B833" s="114"/>
      <c r="C833" s="114"/>
      <c r="D833" s="31"/>
    </row>
    <row r="834" spans="1:4" ht="18.75">
      <c r="A834" s="32" t="s">
        <v>660</v>
      </c>
      <c r="B834" s="114"/>
      <c r="C834" s="114"/>
      <c r="D834" s="31"/>
    </row>
    <row r="835" spans="1:4" ht="18.75">
      <c r="A835" s="32" t="s">
        <v>661</v>
      </c>
      <c r="B835" s="114"/>
      <c r="C835" s="114"/>
      <c r="D835" s="31"/>
    </row>
    <row r="836" spans="1:4" ht="18.75">
      <c r="A836" s="32" t="s">
        <v>662</v>
      </c>
      <c r="B836" s="114"/>
      <c r="C836" s="114"/>
      <c r="D836" s="31"/>
    </row>
    <row r="837" spans="1:4" ht="18.75">
      <c r="A837" s="32" t="s">
        <v>663</v>
      </c>
      <c r="B837" s="114"/>
      <c r="C837" s="114"/>
      <c r="D837" s="31"/>
    </row>
    <row r="838" spans="1:4" ht="18.75">
      <c r="A838" s="32" t="s">
        <v>664</v>
      </c>
      <c r="B838" s="114"/>
      <c r="C838" s="114"/>
      <c r="D838" s="31"/>
    </row>
    <row r="839" spans="1:4" ht="18.75">
      <c r="A839" s="32" t="s">
        <v>665</v>
      </c>
      <c r="B839" s="114"/>
      <c r="C839" s="114"/>
      <c r="D839" s="31"/>
    </row>
    <row r="840" spans="1:4" ht="18.75">
      <c r="A840" s="32" t="s">
        <v>666</v>
      </c>
      <c r="B840" s="114"/>
      <c r="C840" s="114"/>
      <c r="D840" s="31"/>
    </row>
    <row r="841" spans="1:4" ht="18.75">
      <c r="A841" s="32" t="s">
        <v>667</v>
      </c>
      <c r="B841" s="114"/>
      <c r="C841" s="114"/>
      <c r="D841" s="31"/>
    </row>
    <row r="842" spans="1:4" ht="18.75">
      <c r="A842" s="32" t="s">
        <v>668</v>
      </c>
      <c r="B842" s="114"/>
      <c r="C842" s="114"/>
      <c r="D842" s="31"/>
    </row>
    <row r="843" spans="1:4" ht="18.75">
      <c r="A843" s="32" t="s">
        <v>669</v>
      </c>
      <c r="B843" s="114"/>
      <c r="C843" s="114"/>
      <c r="D843" s="31"/>
    </row>
    <row r="844" spans="1:4" ht="18.75">
      <c r="A844" s="32" t="s">
        <v>670</v>
      </c>
      <c r="B844" s="114"/>
      <c r="C844" s="114"/>
      <c r="D844" s="31"/>
    </row>
    <row r="845" spans="1:4" ht="18.75">
      <c r="A845" s="32" t="s">
        <v>671</v>
      </c>
      <c r="B845" s="114"/>
      <c r="C845" s="114"/>
      <c r="D845" s="31"/>
    </row>
    <row r="846" spans="1:4" ht="18.75">
      <c r="A846" s="32" t="s">
        <v>672</v>
      </c>
      <c r="B846" s="114"/>
      <c r="C846" s="114"/>
      <c r="D846" s="31"/>
    </row>
    <row r="847" spans="1:4" ht="18.75">
      <c r="A847" s="32" t="s">
        <v>673</v>
      </c>
      <c r="B847" s="114"/>
      <c r="C847" s="114"/>
      <c r="D847" s="31"/>
    </row>
    <row r="848" spans="1:4" ht="18.75">
      <c r="A848" s="32" t="s">
        <v>674</v>
      </c>
      <c r="B848" s="114"/>
      <c r="C848" s="114"/>
      <c r="D848" s="31"/>
    </row>
    <row r="849" spans="1:4" ht="18.75">
      <c r="A849" s="32" t="s">
        <v>675</v>
      </c>
      <c r="B849" s="114"/>
      <c r="C849" s="114"/>
      <c r="D849" s="31"/>
    </row>
    <row r="850" spans="1:4" ht="18.75">
      <c r="A850" s="32" t="s">
        <v>676</v>
      </c>
      <c r="B850" s="114"/>
      <c r="C850" s="114"/>
      <c r="D850" s="31"/>
    </row>
    <row r="851" spans="1:4" ht="18.75">
      <c r="A851" s="32" t="s">
        <v>677</v>
      </c>
      <c r="B851" s="115">
        <f>SUM(B852:B879)</f>
        <v>0</v>
      </c>
      <c r="C851" s="115">
        <f>SUM(C852:C879)</f>
        <v>0</v>
      </c>
      <c r="D851" s="31"/>
    </row>
    <row r="852" spans="1:4" ht="18.75">
      <c r="A852" s="32" t="s">
        <v>39</v>
      </c>
      <c r="B852" s="114"/>
      <c r="C852" s="114"/>
      <c r="D852" s="31"/>
    </row>
    <row r="853" spans="1:4" ht="18.75">
      <c r="A853" s="32" t="s">
        <v>40</v>
      </c>
      <c r="B853" s="114"/>
      <c r="C853" s="114"/>
      <c r="D853" s="31"/>
    </row>
    <row r="854" spans="1:4" ht="18.75">
      <c r="A854" s="32" t="s">
        <v>41</v>
      </c>
      <c r="B854" s="114"/>
      <c r="C854" s="114"/>
      <c r="D854" s="31"/>
    </row>
    <row r="855" spans="1:4" ht="18.75">
      <c r="A855" s="32" t="s">
        <v>678</v>
      </c>
      <c r="B855" s="114"/>
      <c r="C855" s="114"/>
      <c r="D855" s="31"/>
    </row>
    <row r="856" spans="1:4" ht="18.75">
      <c r="A856" s="32" t="s">
        <v>679</v>
      </c>
      <c r="B856" s="114"/>
      <c r="C856" s="114"/>
      <c r="D856" s="31"/>
    </row>
    <row r="857" spans="1:4" ht="18.75">
      <c r="A857" s="32" t="s">
        <v>680</v>
      </c>
      <c r="B857" s="114"/>
      <c r="C857" s="114"/>
      <c r="D857" s="31"/>
    </row>
    <row r="858" spans="1:4" ht="18.75">
      <c r="A858" s="32" t="s">
        <v>681</v>
      </c>
      <c r="B858" s="114"/>
      <c r="C858" s="114"/>
      <c r="D858" s="31"/>
    </row>
    <row r="859" spans="1:4" ht="18.75">
      <c r="A859" s="32" t="s">
        <v>682</v>
      </c>
      <c r="B859" s="114"/>
      <c r="C859" s="114"/>
      <c r="D859" s="31"/>
    </row>
    <row r="860" spans="1:4" ht="18.75">
      <c r="A860" s="32" t="s">
        <v>683</v>
      </c>
      <c r="B860" s="114"/>
      <c r="C860" s="114"/>
      <c r="D860" s="31"/>
    </row>
    <row r="861" spans="1:4" ht="18.75">
      <c r="A861" s="32" t="s">
        <v>684</v>
      </c>
      <c r="B861" s="114"/>
      <c r="C861" s="114"/>
      <c r="D861" s="31"/>
    </row>
    <row r="862" spans="1:4" ht="18.75">
      <c r="A862" s="32" t="s">
        <v>685</v>
      </c>
      <c r="B862" s="114"/>
      <c r="C862" s="114"/>
      <c r="D862" s="31"/>
    </row>
    <row r="863" spans="1:4" ht="18.75">
      <c r="A863" s="32" t="s">
        <v>686</v>
      </c>
      <c r="B863" s="114"/>
      <c r="C863" s="114"/>
      <c r="D863" s="31"/>
    </row>
    <row r="864" spans="1:4" ht="18.75">
      <c r="A864" s="32" t="s">
        <v>687</v>
      </c>
      <c r="B864" s="114"/>
      <c r="C864" s="114"/>
      <c r="D864" s="31"/>
    </row>
    <row r="865" spans="1:4" ht="18.75">
      <c r="A865" s="32" t="s">
        <v>688</v>
      </c>
      <c r="B865" s="114"/>
      <c r="C865" s="114"/>
      <c r="D865" s="31"/>
    </row>
    <row r="866" spans="1:4" ht="18.75">
      <c r="A866" s="32" t="s">
        <v>689</v>
      </c>
      <c r="B866" s="114"/>
      <c r="C866" s="114"/>
      <c r="D866" s="31"/>
    </row>
    <row r="867" spans="1:4" ht="18.75">
      <c r="A867" s="32" t="s">
        <v>690</v>
      </c>
      <c r="B867" s="114"/>
      <c r="C867" s="114"/>
      <c r="D867" s="31"/>
    </row>
    <row r="868" spans="1:4" ht="18.75">
      <c r="A868" s="32" t="s">
        <v>691</v>
      </c>
      <c r="B868" s="114"/>
      <c r="C868" s="114"/>
      <c r="D868" s="31"/>
    </row>
    <row r="869" spans="1:4" ht="18.75">
      <c r="A869" s="32" t="s">
        <v>692</v>
      </c>
      <c r="B869" s="114"/>
      <c r="C869" s="114"/>
      <c r="D869" s="31"/>
    </row>
    <row r="870" spans="1:4" ht="18.75">
      <c r="A870" s="32" t="s">
        <v>693</v>
      </c>
      <c r="B870" s="114"/>
      <c r="C870" s="114"/>
      <c r="D870" s="31"/>
    </row>
    <row r="871" spans="1:4" ht="18.75">
      <c r="A871" s="32" t="s">
        <v>694</v>
      </c>
      <c r="B871" s="114"/>
      <c r="C871" s="114"/>
      <c r="D871" s="31"/>
    </row>
    <row r="872" spans="1:4" ht="18.75">
      <c r="A872" s="32" t="s">
        <v>695</v>
      </c>
      <c r="B872" s="114"/>
      <c r="C872" s="114"/>
      <c r="D872" s="31"/>
    </row>
    <row r="873" spans="1:4" ht="18.75">
      <c r="A873" s="32" t="s">
        <v>696</v>
      </c>
      <c r="B873" s="114"/>
      <c r="C873" s="114"/>
      <c r="D873" s="31"/>
    </row>
    <row r="874" spans="1:4" ht="18.75">
      <c r="A874" s="32" t="s">
        <v>697</v>
      </c>
      <c r="B874" s="114"/>
      <c r="C874" s="114"/>
      <c r="D874" s="31"/>
    </row>
    <row r="875" spans="1:4" ht="18.75">
      <c r="A875" s="32" t="s">
        <v>698</v>
      </c>
      <c r="B875" s="114"/>
      <c r="C875" s="114"/>
      <c r="D875" s="31"/>
    </row>
    <row r="876" spans="1:4" ht="18.75">
      <c r="A876" s="32" t="s">
        <v>699</v>
      </c>
      <c r="B876" s="114"/>
      <c r="C876" s="114"/>
      <c r="D876" s="31"/>
    </row>
    <row r="877" spans="1:4" ht="18.75">
      <c r="A877" s="32" t="s">
        <v>700</v>
      </c>
      <c r="B877" s="114"/>
      <c r="C877" s="114"/>
      <c r="D877" s="31"/>
    </row>
    <row r="878" spans="1:4" ht="18.75">
      <c r="A878" s="32" t="s">
        <v>701</v>
      </c>
      <c r="B878" s="114"/>
      <c r="C878" s="114"/>
      <c r="D878" s="31"/>
    </row>
    <row r="879" spans="1:4" ht="18.75">
      <c r="A879" s="32" t="s">
        <v>702</v>
      </c>
      <c r="B879" s="114"/>
      <c r="C879" s="114"/>
      <c r="D879" s="31"/>
    </row>
    <row r="880" spans="1:4" ht="18.75">
      <c r="A880" s="32" t="s">
        <v>703</v>
      </c>
      <c r="B880" s="115">
        <f>SUM(B881:B906)</f>
        <v>0</v>
      </c>
      <c r="C880" s="115">
        <f>SUM(C881:C906)</f>
        <v>0</v>
      </c>
      <c r="D880" s="31"/>
    </row>
    <row r="881" spans="1:4" ht="18.75">
      <c r="A881" s="32" t="s">
        <v>39</v>
      </c>
      <c r="B881" s="114"/>
      <c r="C881" s="114"/>
      <c r="D881" s="31"/>
    </row>
    <row r="882" spans="1:4" ht="18.75">
      <c r="A882" s="32" t="s">
        <v>40</v>
      </c>
      <c r="B882" s="114"/>
      <c r="C882" s="114"/>
      <c r="D882" s="31"/>
    </row>
    <row r="883" spans="1:4" ht="18.75">
      <c r="A883" s="32" t="s">
        <v>41</v>
      </c>
      <c r="B883" s="114"/>
      <c r="C883" s="114"/>
      <c r="D883" s="31"/>
    </row>
    <row r="884" spans="1:4" ht="18.75">
      <c r="A884" s="32" t="s">
        <v>704</v>
      </c>
      <c r="B884" s="114"/>
      <c r="C884" s="114"/>
      <c r="D884" s="31"/>
    </row>
    <row r="885" spans="1:4" ht="18.75">
      <c r="A885" s="32" t="s">
        <v>705</v>
      </c>
      <c r="B885" s="114"/>
      <c r="C885" s="114"/>
      <c r="D885" s="31"/>
    </row>
    <row r="886" spans="1:4" ht="18.75">
      <c r="A886" s="32" t="s">
        <v>706</v>
      </c>
      <c r="B886" s="114"/>
      <c r="C886" s="114"/>
      <c r="D886" s="31"/>
    </row>
    <row r="887" spans="1:4" ht="18.75">
      <c r="A887" s="32" t="s">
        <v>707</v>
      </c>
      <c r="B887" s="114"/>
      <c r="C887" s="114"/>
      <c r="D887" s="31"/>
    </row>
    <row r="888" spans="1:4" ht="18.75">
      <c r="A888" s="32" t="s">
        <v>708</v>
      </c>
      <c r="B888" s="114"/>
      <c r="C888" s="114"/>
      <c r="D888" s="31"/>
    </row>
    <row r="889" spans="1:4" ht="18.75">
      <c r="A889" s="32" t="s">
        <v>709</v>
      </c>
      <c r="B889" s="114"/>
      <c r="C889" s="114"/>
      <c r="D889" s="31"/>
    </row>
    <row r="890" spans="1:4" ht="18.75">
      <c r="A890" s="32" t="s">
        <v>710</v>
      </c>
      <c r="B890" s="114"/>
      <c r="C890" s="114"/>
      <c r="D890" s="31"/>
    </row>
    <row r="891" spans="1:4" ht="18.75">
      <c r="A891" s="32" t="s">
        <v>711</v>
      </c>
      <c r="B891" s="114"/>
      <c r="C891" s="114"/>
      <c r="D891" s="31"/>
    </row>
    <row r="892" spans="1:4" ht="18.75">
      <c r="A892" s="32" t="s">
        <v>712</v>
      </c>
      <c r="B892" s="114"/>
      <c r="C892" s="114"/>
      <c r="D892" s="31"/>
    </row>
    <row r="893" spans="1:4" ht="18.75">
      <c r="A893" s="32" t="s">
        <v>713</v>
      </c>
      <c r="B893" s="114"/>
      <c r="C893" s="114"/>
      <c r="D893" s="31"/>
    </row>
    <row r="894" spans="1:4" ht="18.75">
      <c r="A894" s="32" t="s">
        <v>714</v>
      </c>
      <c r="B894" s="114"/>
      <c r="C894" s="114"/>
      <c r="D894" s="31"/>
    </row>
    <row r="895" spans="1:4" ht="18.75">
      <c r="A895" s="32" t="s">
        <v>715</v>
      </c>
      <c r="B895" s="114"/>
      <c r="C895" s="114"/>
      <c r="D895" s="31"/>
    </row>
    <row r="896" spans="1:4" ht="18.75">
      <c r="A896" s="32" t="s">
        <v>716</v>
      </c>
      <c r="B896" s="114"/>
      <c r="C896" s="114"/>
      <c r="D896" s="31"/>
    </row>
    <row r="897" spans="1:4" ht="18.75">
      <c r="A897" s="32" t="s">
        <v>717</v>
      </c>
      <c r="B897" s="114"/>
      <c r="C897" s="114"/>
      <c r="D897" s="31"/>
    </row>
    <row r="898" spans="1:4" ht="18.75">
      <c r="A898" s="32" t="s">
        <v>718</v>
      </c>
      <c r="B898" s="114"/>
      <c r="C898" s="114"/>
      <c r="D898" s="31"/>
    </row>
    <row r="899" spans="1:4" ht="18.75">
      <c r="A899" s="32" t="s">
        <v>719</v>
      </c>
      <c r="B899" s="114"/>
      <c r="C899" s="114"/>
      <c r="D899" s="31"/>
    </row>
    <row r="900" spans="1:4" ht="18.75">
      <c r="A900" s="32" t="s">
        <v>720</v>
      </c>
      <c r="B900" s="114"/>
      <c r="C900" s="114"/>
      <c r="D900" s="31"/>
    </row>
    <row r="901" spans="1:4" ht="18.75">
      <c r="A901" s="32" t="s">
        <v>721</v>
      </c>
      <c r="B901" s="114"/>
      <c r="C901" s="114"/>
      <c r="D901" s="31"/>
    </row>
    <row r="902" spans="1:4" ht="18.75">
      <c r="A902" s="32" t="s">
        <v>722</v>
      </c>
      <c r="B902" s="114"/>
      <c r="C902" s="114"/>
      <c r="D902" s="31"/>
    </row>
    <row r="903" spans="1:4" ht="18.75">
      <c r="A903" s="32" t="s">
        <v>694</v>
      </c>
      <c r="B903" s="114"/>
      <c r="C903" s="114"/>
      <c r="D903" s="31"/>
    </row>
    <row r="904" spans="1:4" ht="18.75">
      <c r="A904" s="32" t="s">
        <v>723</v>
      </c>
      <c r="B904" s="114"/>
      <c r="C904" s="114"/>
      <c r="D904" s="31"/>
    </row>
    <row r="905" spans="1:4" ht="18.75">
      <c r="A905" s="32" t="s">
        <v>724</v>
      </c>
      <c r="B905" s="114"/>
      <c r="C905" s="114"/>
      <c r="D905" s="31"/>
    </row>
    <row r="906" spans="1:4" ht="18.75">
      <c r="A906" s="32" t="s">
        <v>725</v>
      </c>
      <c r="B906" s="114"/>
      <c r="C906" s="114"/>
      <c r="D906" s="31"/>
    </row>
    <row r="907" spans="1:4" ht="18.75">
      <c r="A907" s="32" t="s">
        <v>726</v>
      </c>
      <c r="B907" s="115">
        <f>SUM(B908:B917)</f>
        <v>0</v>
      </c>
      <c r="C907" s="115">
        <f>SUM(C908:C917)</f>
        <v>0</v>
      </c>
      <c r="D907" s="31"/>
    </row>
    <row r="908" spans="1:4" ht="18.75">
      <c r="A908" s="32" t="s">
        <v>39</v>
      </c>
      <c r="B908" s="114"/>
      <c r="C908" s="114"/>
      <c r="D908" s="31"/>
    </row>
    <row r="909" spans="1:4" ht="18.75">
      <c r="A909" s="32" t="s">
        <v>40</v>
      </c>
      <c r="B909" s="114"/>
      <c r="C909" s="114"/>
      <c r="D909" s="31"/>
    </row>
    <row r="910" spans="1:4" ht="18.75">
      <c r="A910" s="32" t="s">
        <v>41</v>
      </c>
      <c r="B910" s="114"/>
      <c r="C910" s="114"/>
      <c r="D910" s="31"/>
    </row>
    <row r="911" spans="1:4" ht="18.75">
      <c r="A911" s="32" t="s">
        <v>727</v>
      </c>
      <c r="B911" s="114"/>
      <c r="C911" s="114"/>
      <c r="D911" s="31"/>
    </row>
    <row r="912" spans="1:4" ht="18.75">
      <c r="A912" s="32" t="s">
        <v>728</v>
      </c>
      <c r="B912" s="114"/>
      <c r="C912" s="114"/>
      <c r="D912" s="31"/>
    </row>
    <row r="913" spans="1:4" ht="18.75">
      <c r="A913" s="32" t="s">
        <v>729</v>
      </c>
      <c r="B913" s="114"/>
      <c r="C913" s="114"/>
      <c r="D913" s="31"/>
    </row>
    <row r="914" spans="1:4" ht="18.75">
      <c r="A914" s="32" t="s">
        <v>730</v>
      </c>
      <c r="B914" s="114"/>
      <c r="C914" s="114"/>
      <c r="D914" s="31"/>
    </row>
    <row r="915" spans="1:4" ht="18.75">
      <c r="A915" s="32" t="s">
        <v>731</v>
      </c>
      <c r="B915" s="114"/>
      <c r="C915" s="114"/>
      <c r="D915" s="31"/>
    </row>
    <row r="916" spans="1:4" ht="18.75">
      <c r="A916" s="32" t="s">
        <v>732</v>
      </c>
      <c r="B916" s="114"/>
      <c r="C916" s="114"/>
      <c r="D916" s="31"/>
    </row>
    <row r="917" spans="1:4" ht="18.75">
      <c r="A917" s="32" t="s">
        <v>733</v>
      </c>
      <c r="B917" s="114"/>
      <c r="C917" s="114"/>
      <c r="D917" s="31"/>
    </row>
    <row r="918" spans="1:4" ht="18.75">
      <c r="A918" s="32" t="s">
        <v>734</v>
      </c>
      <c r="B918" s="115">
        <f>SUM(B919:B928)</f>
        <v>0</v>
      </c>
      <c r="C918" s="115">
        <f>SUM(C919:C928)</f>
        <v>0</v>
      </c>
      <c r="D918" s="31"/>
    </row>
    <row r="919" spans="1:4" ht="18.75">
      <c r="A919" s="32" t="s">
        <v>39</v>
      </c>
      <c r="B919" s="114"/>
      <c r="C919" s="114"/>
      <c r="D919" s="31"/>
    </row>
    <row r="920" spans="1:4" ht="18.75">
      <c r="A920" s="32" t="s">
        <v>40</v>
      </c>
      <c r="B920" s="114"/>
      <c r="C920" s="114"/>
      <c r="D920" s="31"/>
    </row>
    <row r="921" spans="1:4" ht="18.75">
      <c r="A921" s="32" t="s">
        <v>41</v>
      </c>
      <c r="B921" s="114"/>
      <c r="C921" s="114"/>
      <c r="D921" s="31"/>
    </row>
    <row r="922" spans="1:4" ht="18.75">
      <c r="A922" s="32" t="s">
        <v>735</v>
      </c>
      <c r="B922" s="114"/>
      <c r="C922" s="114"/>
      <c r="D922" s="31"/>
    </row>
    <row r="923" spans="1:4" ht="18.75">
      <c r="A923" s="32" t="s">
        <v>736</v>
      </c>
      <c r="B923" s="114"/>
      <c r="C923" s="114"/>
      <c r="D923" s="31"/>
    </row>
    <row r="924" spans="1:4" ht="18.75">
      <c r="A924" s="32" t="s">
        <v>737</v>
      </c>
      <c r="B924" s="114"/>
      <c r="C924" s="114"/>
      <c r="D924" s="31"/>
    </row>
    <row r="925" spans="1:4" ht="18.75">
      <c r="A925" s="32" t="s">
        <v>738</v>
      </c>
      <c r="B925" s="114"/>
      <c r="C925" s="114"/>
      <c r="D925" s="31"/>
    </row>
    <row r="926" spans="1:4" ht="18.75">
      <c r="A926" s="32" t="s">
        <v>739</v>
      </c>
      <c r="B926" s="114"/>
      <c r="C926" s="114"/>
      <c r="D926" s="31"/>
    </row>
    <row r="927" spans="1:4" ht="18.75">
      <c r="A927" s="32" t="s">
        <v>740</v>
      </c>
      <c r="B927" s="114"/>
      <c r="C927" s="114"/>
      <c r="D927" s="31"/>
    </row>
    <row r="928" spans="1:4" ht="18.75">
      <c r="A928" s="32" t="s">
        <v>741</v>
      </c>
      <c r="B928" s="114"/>
      <c r="C928" s="114"/>
      <c r="D928" s="31"/>
    </row>
    <row r="929" spans="1:4" ht="18.75">
      <c r="A929" s="32" t="s">
        <v>742</v>
      </c>
      <c r="B929" s="115">
        <f>SUM(B930:B934)</f>
        <v>0</v>
      </c>
      <c r="C929" s="115">
        <f>SUM(C930:C934)</f>
        <v>0</v>
      </c>
      <c r="D929" s="31"/>
    </row>
    <row r="930" spans="1:4" ht="18.75">
      <c r="A930" s="32" t="s">
        <v>320</v>
      </c>
      <c r="B930" s="114"/>
      <c r="C930" s="114"/>
      <c r="D930" s="31"/>
    </row>
    <row r="931" spans="1:4" ht="18.75">
      <c r="A931" s="32" t="s">
        <v>743</v>
      </c>
      <c r="B931" s="114"/>
      <c r="C931" s="114"/>
      <c r="D931" s="31"/>
    </row>
    <row r="932" spans="1:4" ht="18.75">
      <c r="A932" s="32" t="s">
        <v>744</v>
      </c>
      <c r="B932" s="114"/>
      <c r="C932" s="114"/>
      <c r="D932" s="31"/>
    </row>
    <row r="933" spans="1:4" ht="18.75">
      <c r="A933" s="32" t="s">
        <v>745</v>
      </c>
      <c r="B933" s="114"/>
      <c r="C933" s="114"/>
      <c r="D933" s="31"/>
    </row>
    <row r="934" spans="1:4" ht="18.75">
      <c r="A934" s="32" t="s">
        <v>746</v>
      </c>
      <c r="B934" s="114"/>
      <c r="C934" s="114"/>
      <c r="D934" s="31"/>
    </row>
    <row r="935" spans="1:4" ht="18.75">
      <c r="A935" s="32" t="s">
        <v>747</v>
      </c>
      <c r="B935" s="115">
        <f>SUM(B936:B941)</f>
        <v>0</v>
      </c>
      <c r="C935" s="115">
        <f>SUM(C936:C941)</f>
        <v>0</v>
      </c>
      <c r="D935" s="31"/>
    </row>
    <row r="936" spans="1:4" ht="18.75">
      <c r="A936" s="32" t="s">
        <v>748</v>
      </c>
      <c r="B936" s="114"/>
      <c r="C936" s="114"/>
      <c r="D936" s="31"/>
    </row>
    <row r="937" spans="1:4" ht="18.75">
      <c r="A937" s="32" t="s">
        <v>749</v>
      </c>
      <c r="B937" s="114"/>
      <c r="C937" s="114"/>
      <c r="D937" s="31"/>
    </row>
    <row r="938" spans="1:4" ht="18.75">
      <c r="A938" s="32" t="s">
        <v>750</v>
      </c>
      <c r="B938" s="114"/>
      <c r="C938" s="114"/>
      <c r="D938" s="31"/>
    </row>
    <row r="939" spans="1:4" ht="18.75">
      <c r="A939" s="32" t="s">
        <v>751</v>
      </c>
      <c r="B939" s="114"/>
      <c r="C939" s="114"/>
      <c r="D939" s="31"/>
    </row>
    <row r="940" spans="1:4" ht="18.75">
      <c r="A940" s="32" t="s">
        <v>752</v>
      </c>
      <c r="B940" s="114"/>
      <c r="C940" s="114"/>
      <c r="D940" s="31"/>
    </row>
    <row r="941" spans="1:4" ht="18.75">
      <c r="A941" s="32" t="s">
        <v>753</v>
      </c>
      <c r="B941" s="114"/>
      <c r="C941" s="114"/>
      <c r="D941" s="31"/>
    </row>
    <row r="942" spans="1:4" ht="18.75">
      <c r="A942" s="32" t="s">
        <v>754</v>
      </c>
      <c r="B942" s="115">
        <f>SUM(B943:B945)</f>
        <v>0</v>
      </c>
      <c r="C942" s="115">
        <f>SUM(C943:C945)</f>
        <v>0</v>
      </c>
      <c r="D942" s="31"/>
    </row>
    <row r="943" spans="1:4" ht="18.75">
      <c r="A943" s="32" t="s">
        <v>755</v>
      </c>
      <c r="B943" s="114"/>
      <c r="C943" s="114"/>
      <c r="D943" s="31"/>
    </row>
    <row r="944" spans="1:4" ht="18.75">
      <c r="A944" s="32" t="s">
        <v>756</v>
      </c>
      <c r="B944" s="114"/>
      <c r="C944" s="114"/>
      <c r="D944" s="31"/>
    </row>
    <row r="945" spans="1:4" ht="18.75">
      <c r="A945" s="32" t="s">
        <v>757</v>
      </c>
      <c r="B945" s="114"/>
      <c r="C945" s="114"/>
      <c r="D945" s="31"/>
    </row>
    <row r="946" spans="1:4" ht="18.75">
      <c r="A946" s="32" t="s">
        <v>758</v>
      </c>
      <c r="B946" s="114">
        <f>SUM(B947:B949)</f>
        <v>0</v>
      </c>
      <c r="C946" s="114">
        <f>SUM(C947:C949)</f>
        <v>0</v>
      </c>
      <c r="D946" s="31"/>
    </row>
    <row r="947" spans="1:4" ht="18.75">
      <c r="A947" s="32" t="s">
        <v>759</v>
      </c>
      <c r="B947" s="114"/>
      <c r="C947" s="114"/>
      <c r="D947" s="31"/>
    </row>
    <row r="948" spans="1:4" ht="18.75">
      <c r="A948" s="32" t="s">
        <v>760</v>
      </c>
      <c r="B948" s="114"/>
      <c r="C948" s="114"/>
      <c r="D948" s="31"/>
    </row>
    <row r="949" spans="1:4" ht="18.75">
      <c r="A949" s="32" t="s">
        <v>761</v>
      </c>
      <c r="B949" s="114"/>
      <c r="C949" s="114"/>
      <c r="D949" s="31"/>
    </row>
    <row r="950" spans="1:4" ht="18.75">
      <c r="A950" s="32" t="s">
        <v>762</v>
      </c>
      <c r="B950" s="115">
        <f>SUM(B951:B952)</f>
        <v>0</v>
      </c>
      <c r="C950" s="115">
        <f>SUM(C951:C952)</f>
        <v>0</v>
      </c>
      <c r="D950" s="31"/>
    </row>
    <row r="951" spans="1:4" ht="18.75">
      <c r="A951" s="32" t="s">
        <v>763</v>
      </c>
      <c r="B951" s="114"/>
      <c r="C951" s="114"/>
      <c r="D951" s="31"/>
    </row>
    <row r="952" spans="1:4" ht="18.75">
      <c r="A952" s="32" t="s">
        <v>764</v>
      </c>
      <c r="B952" s="114"/>
      <c r="C952" s="114"/>
      <c r="D952" s="31"/>
    </row>
    <row r="953" spans="1:4" ht="18.75">
      <c r="A953" s="32" t="s">
        <v>765</v>
      </c>
      <c r="B953" s="115">
        <f>B954+B984+B994+B1005+B1010+B1017+B1022</f>
        <v>0</v>
      </c>
      <c r="C953" s="115">
        <f>C954+C984+C994+C1005+C1010+C1017+C1022</f>
        <v>0</v>
      </c>
      <c r="D953" s="31"/>
    </row>
    <row r="954" spans="1:4" ht="18.75">
      <c r="A954" s="32" t="s">
        <v>766</v>
      </c>
      <c r="B954" s="115">
        <f>SUM(B955:B983)</f>
        <v>0</v>
      </c>
      <c r="C954" s="115">
        <f>SUM(C955:C983)</f>
        <v>0</v>
      </c>
      <c r="D954" s="31"/>
    </row>
    <row r="955" spans="1:4" ht="18.75">
      <c r="A955" s="32" t="s">
        <v>39</v>
      </c>
      <c r="B955" s="114"/>
      <c r="C955" s="114"/>
      <c r="D955" s="31"/>
    </row>
    <row r="956" spans="1:4" ht="18.75">
      <c r="A956" s="32" t="s">
        <v>40</v>
      </c>
      <c r="B956" s="114"/>
      <c r="C956" s="114"/>
      <c r="D956" s="31"/>
    </row>
    <row r="957" spans="1:4" ht="18.75">
      <c r="A957" s="32" t="s">
        <v>41</v>
      </c>
      <c r="B957" s="114"/>
      <c r="C957" s="114"/>
      <c r="D957" s="31"/>
    </row>
    <row r="958" spans="1:4" ht="18.75">
      <c r="A958" s="32" t="s">
        <v>767</v>
      </c>
      <c r="B958" s="114"/>
      <c r="C958" s="114"/>
      <c r="D958" s="31"/>
    </row>
    <row r="959" spans="1:4" ht="18.75">
      <c r="A959" s="32" t="s">
        <v>768</v>
      </c>
      <c r="B959" s="114"/>
      <c r="C959" s="114"/>
      <c r="D959" s="31"/>
    </row>
    <row r="960" spans="1:4" ht="18.75">
      <c r="A960" s="32" t="s">
        <v>769</v>
      </c>
      <c r="B960" s="114"/>
      <c r="C960" s="114"/>
      <c r="D960" s="31"/>
    </row>
    <row r="961" spans="1:4" ht="18.75">
      <c r="A961" s="32" t="s">
        <v>770</v>
      </c>
      <c r="B961" s="114"/>
      <c r="C961" s="114"/>
      <c r="D961" s="31"/>
    </row>
    <row r="962" spans="1:4" ht="18.75">
      <c r="A962" s="32" t="s">
        <v>771</v>
      </c>
      <c r="B962" s="114"/>
      <c r="C962" s="114"/>
      <c r="D962" s="31"/>
    </row>
    <row r="963" spans="1:4" ht="18.75">
      <c r="A963" s="32" t="s">
        <v>772</v>
      </c>
      <c r="B963" s="114"/>
      <c r="C963" s="114"/>
      <c r="D963" s="31"/>
    </row>
    <row r="964" spans="1:4" ht="18.75">
      <c r="A964" s="32" t="s">
        <v>773</v>
      </c>
      <c r="B964" s="114"/>
      <c r="C964" s="114"/>
      <c r="D964" s="31"/>
    </row>
    <row r="965" spans="1:4" ht="18.75">
      <c r="A965" s="32" t="s">
        <v>774</v>
      </c>
      <c r="B965" s="114"/>
      <c r="C965" s="114"/>
      <c r="D965" s="31"/>
    </row>
    <row r="966" spans="1:4" ht="18.75">
      <c r="A966" s="32" t="s">
        <v>775</v>
      </c>
      <c r="B966" s="114"/>
      <c r="C966" s="114"/>
      <c r="D966" s="31"/>
    </row>
    <row r="967" spans="1:4" ht="18.75">
      <c r="A967" s="32" t="s">
        <v>776</v>
      </c>
      <c r="B967" s="114"/>
      <c r="C967" s="114"/>
      <c r="D967" s="31"/>
    </row>
    <row r="968" spans="1:4" ht="18.75">
      <c r="A968" s="32" t="s">
        <v>777</v>
      </c>
      <c r="B968" s="114"/>
      <c r="C968" s="114"/>
      <c r="D968" s="31"/>
    </row>
    <row r="969" spans="1:4" ht="18.75">
      <c r="A969" s="32" t="s">
        <v>778</v>
      </c>
      <c r="B969" s="114"/>
      <c r="C969" s="114"/>
      <c r="D969" s="31"/>
    </row>
    <row r="970" spans="1:4" ht="18.75">
      <c r="A970" s="32" t="s">
        <v>779</v>
      </c>
      <c r="B970" s="114"/>
      <c r="C970" s="114"/>
      <c r="D970" s="31"/>
    </row>
    <row r="971" spans="1:4" ht="18.75">
      <c r="A971" s="32" t="s">
        <v>780</v>
      </c>
      <c r="B971" s="114"/>
      <c r="C971" s="114"/>
      <c r="D971" s="31"/>
    </row>
    <row r="972" spans="1:4" ht="18.75">
      <c r="A972" s="32" t="s">
        <v>781</v>
      </c>
      <c r="B972" s="114"/>
      <c r="C972" s="114"/>
      <c r="D972" s="31"/>
    </row>
    <row r="973" spans="1:4" ht="18.75">
      <c r="A973" s="32" t="s">
        <v>782</v>
      </c>
      <c r="B973" s="114"/>
      <c r="C973" s="114"/>
      <c r="D973" s="31"/>
    </row>
    <row r="974" spans="1:4" ht="18.75">
      <c r="A974" s="32" t="s">
        <v>783</v>
      </c>
      <c r="B974" s="114"/>
      <c r="C974" s="114"/>
      <c r="D974" s="31"/>
    </row>
    <row r="975" spans="1:4" ht="18.75">
      <c r="A975" s="32" t="s">
        <v>784</v>
      </c>
      <c r="B975" s="114"/>
      <c r="C975" s="114"/>
      <c r="D975" s="31"/>
    </row>
    <row r="976" spans="1:4" ht="18.75">
      <c r="A976" s="32" t="s">
        <v>785</v>
      </c>
      <c r="B976" s="114"/>
      <c r="C976" s="114"/>
      <c r="D976" s="31"/>
    </row>
    <row r="977" spans="1:4" ht="18.75">
      <c r="A977" s="32" t="s">
        <v>786</v>
      </c>
      <c r="B977" s="114"/>
      <c r="C977" s="114"/>
      <c r="D977" s="31"/>
    </row>
    <row r="978" spans="1:4" ht="18.75">
      <c r="A978" s="32" t="s">
        <v>787</v>
      </c>
      <c r="B978" s="114"/>
      <c r="C978" s="114"/>
      <c r="D978" s="31"/>
    </row>
    <row r="979" spans="1:4" ht="18.75">
      <c r="A979" s="32" t="s">
        <v>788</v>
      </c>
      <c r="B979" s="114"/>
      <c r="C979" s="114"/>
      <c r="D979" s="31"/>
    </row>
    <row r="980" spans="1:4" ht="18.75">
      <c r="A980" s="32" t="s">
        <v>789</v>
      </c>
      <c r="B980" s="114"/>
      <c r="C980" s="114"/>
      <c r="D980" s="31"/>
    </row>
    <row r="981" spans="1:4" ht="18.75">
      <c r="A981" s="32" t="s">
        <v>790</v>
      </c>
      <c r="B981" s="114"/>
      <c r="C981" s="114"/>
      <c r="D981" s="31"/>
    </row>
    <row r="982" spans="1:4" ht="18.75">
      <c r="A982" s="32" t="s">
        <v>791</v>
      </c>
      <c r="B982" s="114"/>
      <c r="C982" s="114"/>
      <c r="D982" s="31"/>
    </row>
    <row r="983" spans="1:4" ht="18.75">
      <c r="A983" s="32" t="s">
        <v>792</v>
      </c>
      <c r="B983" s="114"/>
      <c r="C983" s="114"/>
      <c r="D983" s="31"/>
    </row>
    <row r="984" spans="1:4" ht="18.75">
      <c r="A984" s="32" t="s">
        <v>793</v>
      </c>
      <c r="B984" s="115">
        <f>SUM(B985:B993)</f>
        <v>0</v>
      </c>
      <c r="C984" s="115">
        <f>SUM(C985:C993)</f>
        <v>0</v>
      </c>
      <c r="D984" s="31"/>
    </row>
    <row r="985" spans="1:4" ht="18.75">
      <c r="A985" s="32" t="s">
        <v>39</v>
      </c>
      <c r="B985" s="114"/>
      <c r="C985" s="114"/>
      <c r="D985" s="31"/>
    </row>
    <row r="986" spans="1:4" ht="18.75">
      <c r="A986" s="32" t="s">
        <v>40</v>
      </c>
      <c r="B986" s="114"/>
      <c r="C986" s="114"/>
      <c r="D986" s="31"/>
    </row>
    <row r="987" spans="1:4" ht="18.75">
      <c r="A987" s="32" t="s">
        <v>41</v>
      </c>
      <c r="B987" s="114"/>
      <c r="C987" s="114"/>
      <c r="D987" s="31"/>
    </row>
    <row r="988" spans="1:4" ht="18.75">
      <c r="A988" s="32" t="s">
        <v>794</v>
      </c>
      <c r="B988" s="114"/>
      <c r="C988" s="114"/>
      <c r="D988" s="31"/>
    </row>
    <row r="989" spans="1:4" ht="18.75">
      <c r="A989" s="32" t="s">
        <v>795</v>
      </c>
      <c r="B989" s="114"/>
      <c r="C989" s="114"/>
      <c r="D989" s="31"/>
    </row>
    <row r="990" spans="1:4" ht="18.75">
      <c r="A990" s="32" t="s">
        <v>796</v>
      </c>
      <c r="B990" s="114"/>
      <c r="C990" s="114"/>
      <c r="D990" s="31"/>
    </row>
    <row r="991" spans="1:4" ht="18.75">
      <c r="A991" s="32" t="s">
        <v>797</v>
      </c>
      <c r="B991" s="114"/>
      <c r="C991" s="114"/>
      <c r="D991" s="31"/>
    </row>
    <row r="992" spans="1:4" ht="18.75">
      <c r="A992" s="32" t="s">
        <v>798</v>
      </c>
      <c r="B992" s="114"/>
      <c r="C992" s="114"/>
      <c r="D992" s="31"/>
    </row>
    <row r="993" spans="1:4" ht="18.75">
      <c r="A993" s="32" t="s">
        <v>799</v>
      </c>
      <c r="B993" s="114"/>
      <c r="C993" s="114"/>
      <c r="D993" s="31"/>
    </row>
    <row r="994" spans="1:4" ht="18.75">
      <c r="A994" s="32" t="s">
        <v>800</v>
      </c>
      <c r="B994" s="115">
        <f>SUM(B995:B1004)</f>
        <v>0</v>
      </c>
      <c r="C994" s="115">
        <f>SUM(C995:C1004)</f>
        <v>0</v>
      </c>
      <c r="D994" s="31"/>
    </row>
    <row r="995" spans="1:4" ht="18.75">
      <c r="A995" s="32" t="s">
        <v>39</v>
      </c>
      <c r="B995" s="114"/>
      <c r="C995" s="114"/>
      <c r="D995" s="31"/>
    </row>
    <row r="996" spans="1:4" ht="18.75">
      <c r="A996" s="32" t="s">
        <v>40</v>
      </c>
      <c r="B996" s="114"/>
      <c r="C996" s="114"/>
      <c r="D996" s="31"/>
    </row>
    <row r="997" spans="1:4" ht="18.75">
      <c r="A997" s="32" t="s">
        <v>41</v>
      </c>
      <c r="B997" s="114"/>
      <c r="C997" s="114"/>
      <c r="D997" s="31"/>
    </row>
    <row r="998" spans="1:4" ht="18.75">
      <c r="A998" s="32" t="s">
        <v>801</v>
      </c>
      <c r="B998" s="114"/>
      <c r="C998" s="114"/>
      <c r="D998" s="31"/>
    </row>
    <row r="999" spans="1:4" ht="18.75">
      <c r="A999" s="32" t="s">
        <v>802</v>
      </c>
      <c r="B999" s="114"/>
      <c r="C999" s="114"/>
      <c r="D999" s="31"/>
    </row>
    <row r="1000" spans="1:4" ht="18.75">
      <c r="A1000" s="32" t="s">
        <v>803</v>
      </c>
      <c r="B1000" s="114"/>
      <c r="C1000" s="114"/>
      <c r="D1000" s="31"/>
    </row>
    <row r="1001" spans="1:4" ht="18.75">
      <c r="A1001" s="32" t="s">
        <v>804</v>
      </c>
      <c r="B1001" s="114"/>
      <c r="C1001" s="114"/>
      <c r="D1001" s="31"/>
    </row>
    <row r="1002" spans="1:4" ht="18.75">
      <c r="A1002" s="32" t="s">
        <v>805</v>
      </c>
      <c r="B1002" s="114"/>
      <c r="C1002" s="114"/>
      <c r="D1002" s="31"/>
    </row>
    <row r="1003" spans="1:4" ht="18.75">
      <c r="A1003" s="32" t="s">
        <v>806</v>
      </c>
      <c r="B1003" s="114"/>
      <c r="C1003" s="114"/>
      <c r="D1003" s="31"/>
    </row>
    <row r="1004" spans="1:4" ht="18.75">
      <c r="A1004" s="32" t="s">
        <v>807</v>
      </c>
      <c r="B1004" s="114"/>
      <c r="C1004" s="114"/>
      <c r="D1004" s="31"/>
    </row>
    <row r="1005" spans="1:4" ht="18.75">
      <c r="A1005" s="32" t="s">
        <v>808</v>
      </c>
      <c r="B1005" s="115">
        <f>SUM(B1006:B1009)</f>
        <v>0</v>
      </c>
      <c r="C1005" s="115">
        <f>SUM(C1006:C1009)</f>
        <v>0</v>
      </c>
      <c r="D1005" s="31"/>
    </row>
    <row r="1006" spans="1:4" ht="18.75">
      <c r="A1006" s="32" t="s">
        <v>809</v>
      </c>
      <c r="B1006" s="114"/>
      <c r="C1006" s="114"/>
      <c r="D1006" s="31"/>
    </row>
    <row r="1007" spans="1:4" ht="18.75">
      <c r="A1007" s="32" t="s">
        <v>810</v>
      </c>
      <c r="B1007" s="114"/>
      <c r="C1007" s="114"/>
      <c r="D1007" s="31"/>
    </row>
    <row r="1008" spans="1:4" ht="18.75">
      <c r="A1008" s="32" t="s">
        <v>811</v>
      </c>
      <c r="B1008" s="114"/>
      <c r="C1008" s="114"/>
      <c r="D1008" s="31"/>
    </row>
    <row r="1009" spans="1:4" ht="18.75">
      <c r="A1009" s="32" t="s">
        <v>812</v>
      </c>
      <c r="B1009" s="114"/>
      <c r="C1009" s="114"/>
      <c r="D1009" s="31"/>
    </row>
    <row r="1010" spans="1:4" ht="18.75">
      <c r="A1010" s="32" t="s">
        <v>813</v>
      </c>
      <c r="B1010" s="115">
        <f>SUM(B1011:B1016)</f>
        <v>0</v>
      </c>
      <c r="C1010" s="115">
        <f>SUM(C1011:C1016)</f>
        <v>0</v>
      </c>
      <c r="D1010" s="31"/>
    </row>
    <row r="1011" spans="1:4" ht="18.75">
      <c r="A1011" s="32" t="s">
        <v>39</v>
      </c>
      <c r="B1011" s="114"/>
      <c r="C1011" s="114"/>
      <c r="D1011" s="31"/>
    </row>
    <row r="1012" spans="1:4" ht="18.75">
      <c r="A1012" s="32" t="s">
        <v>40</v>
      </c>
      <c r="B1012" s="114"/>
      <c r="C1012" s="114"/>
      <c r="D1012" s="31"/>
    </row>
    <row r="1013" spans="1:4" ht="18.75">
      <c r="A1013" s="32" t="s">
        <v>41</v>
      </c>
      <c r="B1013" s="114"/>
      <c r="C1013" s="114"/>
      <c r="D1013" s="31"/>
    </row>
    <row r="1014" spans="1:4" ht="18.75">
      <c r="A1014" s="32" t="s">
        <v>798</v>
      </c>
      <c r="B1014" s="114"/>
      <c r="C1014" s="114"/>
      <c r="D1014" s="31"/>
    </row>
    <row r="1015" spans="1:4" ht="18.75">
      <c r="A1015" s="32" t="s">
        <v>814</v>
      </c>
      <c r="B1015" s="114"/>
      <c r="C1015" s="114"/>
      <c r="D1015" s="31"/>
    </row>
    <row r="1016" spans="1:4" ht="18.75">
      <c r="A1016" s="32" t="s">
        <v>815</v>
      </c>
      <c r="B1016" s="114"/>
      <c r="C1016" s="114"/>
      <c r="D1016" s="31"/>
    </row>
    <row r="1017" spans="1:4" ht="18.75">
      <c r="A1017" s="32" t="s">
        <v>816</v>
      </c>
      <c r="B1017" s="115">
        <f>SUM(B1018:B1021)</f>
        <v>0</v>
      </c>
      <c r="C1017" s="115">
        <f>SUM(C1018:C1021)</f>
        <v>0</v>
      </c>
      <c r="D1017" s="31"/>
    </row>
    <row r="1018" spans="1:4" ht="18.75">
      <c r="A1018" s="32" t="s">
        <v>817</v>
      </c>
      <c r="B1018" s="114"/>
      <c r="C1018" s="114"/>
      <c r="D1018" s="31"/>
    </row>
    <row r="1019" spans="1:4" ht="18.75">
      <c r="A1019" s="32" t="s">
        <v>818</v>
      </c>
      <c r="B1019" s="114"/>
      <c r="C1019" s="114"/>
      <c r="D1019" s="31"/>
    </row>
    <row r="1020" spans="1:4" ht="18.75">
      <c r="A1020" s="32" t="s">
        <v>819</v>
      </c>
      <c r="B1020" s="114"/>
      <c r="C1020" s="114"/>
      <c r="D1020" s="31"/>
    </row>
    <row r="1021" spans="1:4" ht="18.75">
      <c r="A1021" s="32" t="s">
        <v>820</v>
      </c>
      <c r="B1021" s="114"/>
      <c r="C1021" s="114"/>
      <c r="D1021" s="31"/>
    </row>
    <row r="1022" spans="1:4" ht="18.75">
      <c r="A1022" s="32" t="s">
        <v>821</v>
      </c>
      <c r="B1022" s="115">
        <f>SUM(B1023:B1024)</f>
        <v>0</v>
      </c>
      <c r="C1022" s="115">
        <f>SUM(C1023:C1024)</f>
        <v>0</v>
      </c>
      <c r="D1022" s="31"/>
    </row>
    <row r="1023" spans="1:4" ht="18.75">
      <c r="A1023" s="32" t="s">
        <v>822</v>
      </c>
      <c r="B1023" s="114"/>
      <c r="C1023" s="114"/>
      <c r="D1023" s="31"/>
    </row>
    <row r="1024" spans="1:4" ht="18.75">
      <c r="A1024" s="32" t="s">
        <v>823</v>
      </c>
      <c r="B1024" s="114"/>
      <c r="C1024" s="114"/>
      <c r="D1024" s="31"/>
    </row>
    <row r="1025" spans="1:4" ht="18.75">
      <c r="A1025" s="32" t="s">
        <v>824</v>
      </c>
      <c r="B1025" s="115">
        <f>B1026+B1036+B1052+B1057+B1072+B1081+B1087+B1094</f>
        <v>0</v>
      </c>
      <c r="C1025" s="115">
        <f>C1026+C1036+C1052+C1057+C1072+C1081+C1087+C1094</f>
        <v>20000</v>
      </c>
      <c r="D1025" s="31"/>
    </row>
    <row r="1026" spans="1:4" ht="18.75">
      <c r="A1026" s="32" t="s">
        <v>825</v>
      </c>
      <c r="B1026" s="115">
        <f>SUM(B1027:B1035)</f>
        <v>0</v>
      </c>
      <c r="C1026" s="115">
        <f>SUM(C1027:C1035)</f>
        <v>0</v>
      </c>
      <c r="D1026" s="31"/>
    </row>
    <row r="1027" spans="1:4" ht="18.75">
      <c r="A1027" s="32" t="s">
        <v>39</v>
      </c>
      <c r="B1027" s="114"/>
      <c r="C1027" s="114"/>
      <c r="D1027" s="31"/>
    </row>
    <row r="1028" spans="1:4" ht="18.75">
      <c r="A1028" s="32" t="s">
        <v>40</v>
      </c>
      <c r="B1028" s="114"/>
      <c r="C1028" s="114"/>
      <c r="D1028" s="31"/>
    </row>
    <row r="1029" spans="1:4" ht="18.75">
      <c r="A1029" s="32" t="s">
        <v>41</v>
      </c>
      <c r="B1029" s="114"/>
      <c r="C1029" s="114"/>
      <c r="D1029" s="31"/>
    </row>
    <row r="1030" spans="1:4" ht="18.75">
      <c r="A1030" s="32" t="s">
        <v>826</v>
      </c>
      <c r="B1030" s="114"/>
      <c r="C1030" s="114"/>
      <c r="D1030" s="31"/>
    </row>
    <row r="1031" spans="1:4" ht="18.75">
      <c r="A1031" s="32" t="s">
        <v>827</v>
      </c>
      <c r="B1031" s="114"/>
      <c r="C1031" s="114"/>
      <c r="D1031" s="31"/>
    </row>
    <row r="1032" spans="1:4" ht="18.75">
      <c r="A1032" s="32" t="s">
        <v>828</v>
      </c>
      <c r="B1032" s="114"/>
      <c r="C1032" s="114"/>
      <c r="D1032" s="31"/>
    </row>
    <row r="1033" spans="1:4" ht="18.75">
      <c r="A1033" s="32" t="s">
        <v>829</v>
      </c>
      <c r="B1033" s="114"/>
      <c r="C1033" s="114"/>
      <c r="D1033" s="31"/>
    </row>
    <row r="1034" spans="1:4" ht="18.75">
      <c r="A1034" s="32" t="s">
        <v>830</v>
      </c>
      <c r="B1034" s="114"/>
      <c r="C1034" s="114"/>
      <c r="D1034" s="31"/>
    </row>
    <row r="1035" spans="1:4" ht="18.75">
      <c r="A1035" s="32" t="s">
        <v>831</v>
      </c>
      <c r="B1035" s="114"/>
      <c r="C1035" s="114"/>
      <c r="D1035" s="31"/>
    </row>
    <row r="1036" spans="1:4" ht="18.75">
      <c r="A1036" s="32" t="s">
        <v>832</v>
      </c>
      <c r="B1036" s="115">
        <f>SUM(B1037:B1051)</f>
        <v>0</v>
      </c>
      <c r="C1036" s="115">
        <f>SUM(C1037:C1051)</f>
        <v>0</v>
      </c>
      <c r="D1036" s="31"/>
    </row>
    <row r="1037" spans="1:4" ht="18.75">
      <c r="A1037" s="32" t="s">
        <v>39</v>
      </c>
      <c r="B1037" s="114"/>
      <c r="C1037" s="114"/>
      <c r="D1037" s="31"/>
    </row>
    <row r="1038" spans="1:4" ht="18.75">
      <c r="A1038" s="32" t="s">
        <v>40</v>
      </c>
      <c r="B1038" s="114"/>
      <c r="C1038" s="114"/>
      <c r="D1038" s="31"/>
    </row>
    <row r="1039" spans="1:4" ht="18.75">
      <c r="A1039" s="32" t="s">
        <v>41</v>
      </c>
      <c r="B1039" s="114"/>
      <c r="C1039" s="114"/>
      <c r="D1039" s="31"/>
    </row>
    <row r="1040" spans="1:4" ht="18.75">
      <c r="A1040" s="32" t="s">
        <v>833</v>
      </c>
      <c r="B1040" s="114"/>
      <c r="C1040" s="114"/>
      <c r="D1040" s="31"/>
    </row>
    <row r="1041" spans="1:4" ht="18.75">
      <c r="A1041" s="32" t="s">
        <v>834</v>
      </c>
      <c r="B1041" s="114"/>
      <c r="C1041" s="114"/>
      <c r="D1041" s="31"/>
    </row>
    <row r="1042" spans="1:4" ht="18.75">
      <c r="A1042" s="32" t="s">
        <v>835</v>
      </c>
      <c r="B1042" s="114"/>
      <c r="C1042" s="114"/>
      <c r="D1042" s="31"/>
    </row>
    <row r="1043" spans="1:4" ht="18.75">
      <c r="A1043" s="32" t="s">
        <v>836</v>
      </c>
      <c r="B1043" s="114"/>
      <c r="C1043" s="114"/>
      <c r="D1043" s="31"/>
    </row>
    <row r="1044" spans="1:4" ht="18.75">
      <c r="A1044" s="32" t="s">
        <v>837</v>
      </c>
      <c r="B1044" s="114"/>
      <c r="C1044" s="114"/>
      <c r="D1044" s="31"/>
    </row>
    <row r="1045" spans="1:4" ht="18.75">
      <c r="A1045" s="32" t="s">
        <v>838</v>
      </c>
      <c r="B1045" s="114"/>
      <c r="C1045" s="114"/>
      <c r="D1045" s="31"/>
    </row>
    <row r="1046" spans="1:4" ht="18.75">
      <c r="A1046" s="32" t="s">
        <v>839</v>
      </c>
      <c r="B1046" s="114"/>
      <c r="C1046" s="114"/>
      <c r="D1046" s="31"/>
    </row>
    <row r="1047" spans="1:4" ht="18.75">
      <c r="A1047" s="32" t="s">
        <v>840</v>
      </c>
      <c r="B1047" s="114"/>
      <c r="C1047" s="114"/>
      <c r="D1047" s="31"/>
    </row>
    <row r="1048" spans="1:4" ht="18.75">
      <c r="A1048" s="32" t="s">
        <v>841</v>
      </c>
      <c r="B1048" s="114"/>
      <c r="C1048" s="114"/>
      <c r="D1048" s="31"/>
    </row>
    <row r="1049" spans="1:4" ht="18.75">
      <c r="A1049" s="32" t="s">
        <v>842</v>
      </c>
      <c r="B1049" s="114"/>
      <c r="C1049" s="114"/>
      <c r="D1049" s="31"/>
    </row>
    <row r="1050" spans="1:4" ht="18.75">
      <c r="A1050" s="32" t="s">
        <v>843</v>
      </c>
      <c r="B1050" s="114"/>
      <c r="C1050" s="114"/>
      <c r="D1050" s="31"/>
    </row>
    <row r="1051" spans="1:4" ht="18.75">
      <c r="A1051" s="32" t="s">
        <v>844</v>
      </c>
      <c r="B1051" s="114"/>
      <c r="C1051" s="114"/>
      <c r="D1051" s="31"/>
    </row>
    <row r="1052" spans="1:4" ht="18.75">
      <c r="A1052" s="32" t="s">
        <v>845</v>
      </c>
      <c r="B1052" s="115">
        <f>SUM(B1053:B1056)</f>
        <v>0</v>
      </c>
      <c r="C1052" s="115">
        <f>SUM(C1053:C1056)</f>
        <v>0</v>
      </c>
      <c r="D1052" s="31"/>
    </row>
    <row r="1053" spans="1:4" ht="18.75">
      <c r="A1053" s="32" t="s">
        <v>39</v>
      </c>
      <c r="B1053" s="114"/>
      <c r="C1053" s="114"/>
      <c r="D1053" s="31"/>
    </row>
    <row r="1054" spans="1:4" ht="18.75">
      <c r="A1054" s="32" t="s">
        <v>40</v>
      </c>
      <c r="B1054" s="114"/>
      <c r="C1054" s="114"/>
      <c r="D1054" s="31"/>
    </row>
    <row r="1055" spans="1:4" ht="18.75">
      <c r="A1055" s="32" t="s">
        <v>41</v>
      </c>
      <c r="B1055" s="114"/>
      <c r="C1055" s="114"/>
      <c r="D1055" s="31"/>
    </row>
    <row r="1056" spans="1:4" ht="18.75">
      <c r="A1056" s="32" t="s">
        <v>846</v>
      </c>
      <c r="B1056" s="114"/>
      <c r="C1056" s="114"/>
      <c r="D1056" s="31"/>
    </row>
    <row r="1057" spans="1:4" ht="18.75">
      <c r="A1057" s="32" t="s">
        <v>847</v>
      </c>
      <c r="B1057" s="115">
        <f>SUM(B1058:B1071)</f>
        <v>0</v>
      </c>
      <c r="C1057" s="115">
        <f>SUM(C1058:C1071)</f>
        <v>0</v>
      </c>
      <c r="D1057" s="31"/>
    </row>
    <row r="1058" spans="1:4" ht="18.75">
      <c r="A1058" s="32" t="s">
        <v>39</v>
      </c>
      <c r="B1058" s="114"/>
      <c r="C1058" s="114"/>
      <c r="D1058" s="31"/>
    </row>
    <row r="1059" spans="1:4" ht="18.75">
      <c r="A1059" s="32" t="s">
        <v>40</v>
      </c>
      <c r="B1059" s="114"/>
      <c r="C1059" s="114"/>
      <c r="D1059" s="31"/>
    </row>
    <row r="1060" spans="1:4" ht="18.75">
      <c r="A1060" s="32" t="s">
        <v>41</v>
      </c>
      <c r="B1060" s="114"/>
      <c r="C1060" s="114"/>
      <c r="D1060" s="31"/>
    </row>
    <row r="1061" spans="1:4" ht="18.75">
      <c r="A1061" s="32" t="s">
        <v>848</v>
      </c>
      <c r="B1061" s="114"/>
      <c r="C1061" s="114"/>
      <c r="D1061" s="31"/>
    </row>
    <row r="1062" spans="1:4" ht="18.75">
      <c r="A1062" s="32" t="s">
        <v>849</v>
      </c>
      <c r="B1062" s="114"/>
      <c r="C1062" s="114"/>
      <c r="D1062" s="31"/>
    </row>
    <row r="1063" spans="1:4" ht="18.75">
      <c r="A1063" s="32" t="s">
        <v>850</v>
      </c>
      <c r="B1063" s="114"/>
      <c r="C1063" s="114"/>
      <c r="D1063" s="31"/>
    </row>
    <row r="1064" spans="1:4" ht="18.75">
      <c r="A1064" s="32" t="s">
        <v>851</v>
      </c>
      <c r="B1064" s="114"/>
      <c r="C1064" s="114"/>
      <c r="D1064" s="31"/>
    </row>
    <row r="1065" spans="1:4" ht="18.75">
      <c r="A1065" s="32" t="s">
        <v>852</v>
      </c>
      <c r="B1065" s="114"/>
      <c r="C1065" s="114"/>
      <c r="D1065" s="31"/>
    </row>
    <row r="1066" spans="1:4" ht="18.75">
      <c r="A1066" s="32" t="s">
        <v>853</v>
      </c>
      <c r="B1066" s="114"/>
      <c r="C1066" s="114"/>
      <c r="D1066" s="31"/>
    </row>
    <row r="1067" spans="1:4" ht="18.75">
      <c r="A1067" s="32" t="s">
        <v>854</v>
      </c>
      <c r="B1067" s="114"/>
      <c r="C1067" s="114"/>
      <c r="D1067" s="31"/>
    </row>
    <row r="1068" spans="1:4" ht="18.75">
      <c r="A1068" s="32" t="s">
        <v>798</v>
      </c>
      <c r="B1068" s="114"/>
      <c r="C1068" s="114"/>
      <c r="D1068" s="31"/>
    </row>
    <row r="1069" spans="1:4" ht="18.75">
      <c r="A1069" s="32" t="s">
        <v>855</v>
      </c>
      <c r="B1069" s="114"/>
      <c r="C1069" s="114"/>
      <c r="D1069" s="31"/>
    </row>
    <row r="1070" spans="1:4" ht="18.75">
      <c r="A1070" s="32" t="s">
        <v>856</v>
      </c>
      <c r="B1070" s="114"/>
      <c r="C1070" s="114"/>
      <c r="D1070" s="31"/>
    </row>
    <row r="1071" spans="1:4" ht="18.75">
      <c r="A1071" s="32" t="s">
        <v>857</v>
      </c>
      <c r="B1071" s="114"/>
      <c r="C1071" s="114"/>
      <c r="D1071" s="31"/>
    </row>
    <row r="1072" spans="1:4" ht="18.75">
      <c r="A1072" s="32" t="s">
        <v>858</v>
      </c>
      <c r="B1072" s="115">
        <f>SUM(B1073:B1080)</f>
        <v>0</v>
      </c>
      <c r="C1072" s="115">
        <f>SUM(C1073:C1080)</f>
        <v>0</v>
      </c>
      <c r="D1072" s="31"/>
    </row>
    <row r="1073" spans="1:4" ht="18.75">
      <c r="A1073" s="32" t="s">
        <v>39</v>
      </c>
      <c r="B1073" s="114"/>
      <c r="C1073" s="114"/>
      <c r="D1073" s="31"/>
    </row>
    <row r="1074" spans="1:4" ht="18.75">
      <c r="A1074" s="32" t="s">
        <v>40</v>
      </c>
      <c r="B1074" s="114"/>
      <c r="C1074" s="114"/>
      <c r="D1074" s="31"/>
    </row>
    <row r="1075" spans="1:4" ht="18.75">
      <c r="A1075" s="32" t="s">
        <v>41</v>
      </c>
      <c r="B1075" s="114"/>
      <c r="C1075" s="114"/>
      <c r="D1075" s="31"/>
    </row>
    <row r="1076" spans="1:4" ht="18.75">
      <c r="A1076" s="32" t="s">
        <v>859</v>
      </c>
      <c r="B1076" s="114"/>
      <c r="C1076" s="114"/>
      <c r="D1076" s="31"/>
    </row>
    <row r="1077" spans="1:4" ht="18.75">
      <c r="A1077" s="32" t="s">
        <v>860</v>
      </c>
      <c r="B1077" s="114"/>
      <c r="C1077" s="114"/>
      <c r="D1077" s="31"/>
    </row>
    <row r="1078" spans="1:4" ht="18.75">
      <c r="A1078" s="32" t="s">
        <v>861</v>
      </c>
      <c r="B1078" s="114"/>
      <c r="C1078" s="114"/>
      <c r="D1078" s="31"/>
    </row>
    <row r="1079" spans="1:4" ht="18.75">
      <c r="A1079" s="32" t="s">
        <v>862</v>
      </c>
      <c r="B1079" s="114"/>
      <c r="C1079" s="114"/>
      <c r="D1079" s="31"/>
    </row>
    <row r="1080" spans="1:4" ht="18.75">
      <c r="A1080" s="32" t="s">
        <v>863</v>
      </c>
      <c r="B1080" s="114"/>
      <c r="C1080" s="114"/>
      <c r="D1080" s="31"/>
    </row>
    <row r="1081" spans="1:4" ht="18.75">
      <c r="A1081" s="32" t="s">
        <v>864</v>
      </c>
      <c r="B1081" s="115">
        <f>SUM(B1082:B1086)</f>
        <v>0</v>
      </c>
      <c r="C1081" s="115">
        <f>SUM(C1082:C1086)</f>
        <v>0</v>
      </c>
      <c r="D1081" s="31"/>
    </row>
    <row r="1082" spans="1:4" ht="18.75">
      <c r="A1082" s="32" t="s">
        <v>39</v>
      </c>
      <c r="B1082" s="114"/>
      <c r="C1082" s="114"/>
      <c r="D1082" s="31"/>
    </row>
    <row r="1083" spans="1:4" ht="18.75">
      <c r="A1083" s="32" t="s">
        <v>40</v>
      </c>
      <c r="B1083" s="114"/>
      <c r="C1083" s="114"/>
      <c r="D1083" s="31"/>
    </row>
    <row r="1084" spans="1:4" ht="18.75">
      <c r="A1084" s="32" t="s">
        <v>41</v>
      </c>
      <c r="B1084" s="114"/>
      <c r="C1084" s="114"/>
      <c r="D1084" s="31"/>
    </row>
    <row r="1085" spans="1:4" ht="18.75">
      <c r="A1085" s="32" t="s">
        <v>865</v>
      </c>
      <c r="B1085" s="114"/>
      <c r="C1085" s="114"/>
      <c r="D1085" s="31"/>
    </row>
    <row r="1086" spans="1:4" ht="18.75">
      <c r="A1086" s="32" t="s">
        <v>866</v>
      </c>
      <c r="B1086" s="114"/>
      <c r="C1086" s="114"/>
      <c r="D1086" s="31"/>
    </row>
    <row r="1087" spans="1:4" ht="18.75">
      <c r="A1087" s="32" t="s">
        <v>867</v>
      </c>
      <c r="B1087" s="115">
        <f>SUM(B1088:B1093)</f>
        <v>0</v>
      </c>
      <c r="C1087" s="115">
        <f>SUM(C1088:C1093)</f>
        <v>20000</v>
      </c>
      <c r="D1087" s="31"/>
    </row>
    <row r="1088" spans="1:4" ht="18.75">
      <c r="A1088" s="32" t="s">
        <v>39</v>
      </c>
      <c r="B1088" s="114"/>
      <c r="C1088" s="114"/>
      <c r="D1088" s="31"/>
    </row>
    <row r="1089" spans="1:4" ht="18.75">
      <c r="A1089" s="32" t="s">
        <v>40</v>
      </c>
      <c r="B1089" s="114"/>
      <c r="C1089" s="114"/>
      <c r="D1089" s="31"/>
    </row>
    <row r="1090" spans="1:4" ht="18.75">
      <c r="A1090" s="32" t="s">
        <v>41</v>
      </c>
      <c r="B1090" s="114"/>
      <c r="C1090" s="114"/>
      <c r="D1090" s="31"/>
    </row>
    <row r="1091" spans="1:4" ht="18.75">
      <c r="A1091" s="32" t="s">
        <v>868</v>
      </c>
      <c r="B1091" s="114"/>
      <c r="C1091" s="114"/>
      <c r="D1091" s="31"/>
    </row>
    <row r="1092" spans="1:4" ht="18.75">
      <c r="A1092" s="32" t="s">
        <v>869</v>
      </c>
      <c r="B1092" s="114"/>
      <c r="C1092" s="114">
        <v>20000</v>
      </c>
      <c r="D1092" s="31"/>
    </row>
    <row r="1093" spans="1:4" ht="18.75">
      <c r="A1093" s="32" t="s">
        <v>870</v>
      </c>
      <c r="B1093" s="114"/>
      <c r="C1093" s="114"/>
      <c r="D1093" s="31"/>
    </row>
    <row r="1094" spans="1:4" ht="18.75">
      <c r="A1094" s="32" t="s">
        <v>871</v>
      </c>
      <c r="B1094" s="115">
        <f>SUM(B1095:B1100)</f>
        <v>0</v>
      </c>
      <c r="C1094" s="115">
        <f>SUM(C1095:C1100)</f>
        <v>0</v>
      </c>
      <c r="D1094" s="31"/>
    </row>
    <row r="1095" spans="1:4" ht="18.75">
      <c r="A1095" s="32" t="s">
        <v>872</v>
      </c>
      <c r="B1095" s="114"/>
      <c r="C1095" s="114"/>
      <c r="D1095" s="31"/>
    </row>
    <row r="1096" spans="1:4" ht="18.75">
      <c r="A1096" s="32" t="s">
        <v>873</v>
      </c>
      <c r="B1096" s="114"/>
      <c r="C1096" s="114"/>
      <c r="D1096" s="31"/>
    </row>
    <row r="1097" spans="1:4" ht="18.75">
      <c r="A1097" s="32" t="s">
        <v>874</v>
      </c>
      <c r="B1097" s="114"/>
      <c r="C1097" s="114"/>
      <c r="D1097" s="31"/>
    </row>
    <row r="1098" spans="1:4" ht="18.75">
      <c r="A1098" s="32" t="s">
        <v>875</v>
      </c>
      <c r="B1098" s="114"/>
      <c r="C1098" s="114"/>
      <c r="D1098" s="31"/>
    </row>
    <row r="1099" spans="1:4" ht="18.75">
      <c r="A1099" s="32" t="s">
        <v>876</v>
      </c>
      <c r="B1099" s="114"/>
      <c r="C1099" s="114"/>
      <c r="D1099" s="31"/>
    </row>
    <row r="1100" spans="1:4" ht="18.75">
      <c r="A1100" s="32" t="s">
        <v>877</v>
      </c>
      <c r="B1100" s="114"/>
      <c r="C1100" s="114"/>
      <c r="D1100" s="31"/>
    </row>
    <row r="1101" spans="1:4" ht="18.75">
      <c r="A1101" s="32" t="s">
        <v>878</v>
      </c>
      <c r="B1101" s="115">
        <f>B1102+B1112+B1119+B1125</f>
        <v>15000</v>
      </c>
      <c r="C1101" s="115">
        <f>C1102+C1112+C1119+C1125</f>
        <v>0</v>
      </c>
      <c r="D1101" s="31"/>
    </row>
    <row r="1102" spans="1:4" ht="18.75">
      <c r="A1102" s="32" t="s">
        <v>879</v>
      </c>
      <c r="B1102" s="115">
        <f>SUM(B1103:B1111)</f>
        <v>15000</v>
      </c>
      <c r="C1102" s="115">
        <f>SUM(C1103:C1111)</f>
        <v>0</v>
      </c>
      <c r="D1102" s="31"/>
    </row>
    <row r="1103" spans="1:4" ht="18.75">
      <c r="A1103" s="32" t="s">
        <v>39</v>
      </c>
      <c r="B1103" s="114"/>
      <c r="C1103" s="114"/>
      <c r="D1103" s="31"/>
    </row>
    <row r="1104" spans="1:4" ht="18.75">
      <c r="A1104" s="32" t="s">
        <v>40</v>
      </c>
      <c r="B1104" s="114"/>
      <c r="C1104" s="114"/>
      <c r="D1104" s="31"/>
    </row>
    <row r="1105" spans="1:4" ht="18.75">
      <c r="A1105" s="32" t="s">
        <v>41</v>
      </c>
      <c r="B1105" s="114"/>
      <c r="C1105" s="114"/>
      <c r="D1105" s="31"/>
    </row>
    <row r="1106" spans="1:4" ht="18.75">
      <c r="A1106" s="32" t="s">
        <v>880</v>
      </c>
      <c r="B1106" s="114"/>
      <c r="C1106" s="114"/>
      <c r="D1106" s="31"/>
    </row>
    <row r="1107" spans="1:4" ht="18.75">
      <c r="A1107" s="32" t="s">
        <v>881</v>
      </c>
      <c r="B1107" s="114"/>
      <c r="C1107" s="114"/>
      <c r="D1107" s="31"/>
    </row>
    <row r="1108" spans="1:4" ht="18.75">
      <c r="A1108" s="32" t="s">
        <v>882</v>
      </c>
      <c r="B1108" s="114"/>
      <c r="C1108" s="114"/>
      <c r="D1108" s="31"/>
    </row>
    <row r="1109" spans="1:4" ht="18.75">
      <c r="A1109" s="32" t="s">
        <v>883</v>
      </c>
      <c r="B1109" s="114"/>
      <c r="C1109" s="114"/>
      <c r="D1109" s="31"/>
    </row>
    <row r="1110" spans="1:4" ht="18.75">
      <c r="A1110" s="32" t="s">
        <v>48</v>
      </c>
      <c r="B1110" s="114"/>
      <c r="C1110" s="114"/>
      <c r="D1110" s="31"/>
    </row>
    <row r="1111" spans="1:4" ht="18.75">
      <c r="A1111" s="32" t="s">
        <v>884</v>
      </c>
      <c r="B1111" s="114">
        <v>15000</v>
      </c>
      <c r="C1111" s="114"/>
      <c r="D1111" s="31"/>
    </row>
    <row r="1112" spans="1:4" ht="18.75">
      <c r="A1112" s="32" t="s">
        <v>885</v>
      </c>
      <c r="B1112" s="115">
        <f>SUM(B1113:B1118)</f>
        <v>0</v>
      </c>
      <c r="C1112" s="115">
        <f>SUM(C1113:C1118)</f>
        <v>0</v>
      </c>
      <c r="D1112" s="31"/>
    </row>
    <row r="1113" spans="1:4" ht="18.75">
      <c r="A1113" s="32" t="s">
        <v>39</v>
      </c>
      <c r="B1113" s="114"/>
      <c r="C1113" s="114"/>
      <c r="D1113" s="31"/>
    </row>
    <row r="1114" spans="1:4" ht="18.75">
      <c r="A1114" s="32" t="s">
        <v>40</v>
      </c>
      <c r="B1114" s="114"/>
      <c r="C1114" s="114"/>
      <c r="D1114" s="31"/>
    </row>
    <row r="1115" spans="1:4" ht="18.75">
      <c r="A1115" s="32" t="s">
        <v>41</v>
      </c>
      <c r="B1115" s="114"/>
      <c r="C1115" s="114"/>
      <c r="D1115" s="31"/>
    </row>
    <row r="1116" spans="1:4" ht="18.75">
      <c r="A1116" s="32" t="s">
        <v>886</v>
      </c>
      <c r="B1116" s="114"/>
      <c r="C1116" s="114"/>
      <c r="D1116" s="31"/>
    </row>
    <row r="1117" spans="1:4" ht="18.75">
      <c r="A1117" s="32" t="s">
        <v>887</v>
      </c>
      <c r="B1117" s="114"/>
      <c r="C1117" s="114"/>
      <c r="D1117" s="31"/>
    </row>
    <row r="1118" spans="1:4" ht="18.75">
      <c r="A1118" s="32" t="s">
        <v>888</v>
      </c>
      <c r="B1118" s="114"/>
      <c r="C1118" s="114"/>
      <c r="D1118" s="31"/>
    </row>
    <row r="1119" spans="1:4" ht="18.75">
      <c r="A1119" s="32" t="s">
        <v>889</v>
      </c>
      <c r="B1119" s="115">
        <f>SUM(B1120:B1124)</f>
        <v>0</v>
      </c>
      <c r="C1119" s="115">
        <f>SUM(C1120:C1124)</f>
        <v>0</v>
      </c>
      <c r="D1119" s="31"/>
    </row>
    <row r="1120" spans="1:4" ht="18.75">
      <c r="A1120" s="32" t="s">
        <v>39</v>
      </c>
      <c r="B1120" s="114"/>
      <c r="C1120" s="114"/>
      <c r="D1120" s="31"/>
    </row>
    <row r="1121" spans="1:4" ht="18.75">
      <c r="A1121" s="32" t="s">
        <v>40</v>
      </c>
      <c r="B1121" s="114"/>
      <c r="C1121" s="114"/>
      <c r="D1121" s="31"/>
    </row>
    <row r="1122" spans="1:4" ht="18.75">
      <c r="A1122" s="32" t="s">
        <v>41</v>
      </c>
      <c r="B1122" s="114"/>
      <c r="C1122" s="114"/>
      <c r="D1122" s="31"/>
    </row>
    <row r="1123" spans="1:4" ht="18.75">
      <c r="A1123" s="32" t="s">
        <v>890</v>
      </c>
      <c r="B1123" s="114"/>
      <c r="C1123" s="114"/>
      <c r="D1123" s="31"/>
    </row>
    <row r="1124" spans="1:4" ht="18.75">
      <c r="A1124" s="32" t="s">
        <v>891</v>
      </c>
      <c r="B1124" s="114"/>
      <c r="C1124" s="114"/>
      <c r="D1124" s="31"/>
    </row>
    <row r="1125" spans="1:4" ht="18.75">
      <c r="A1125" s="32" t="s">
        <v>892</v>
      </c>
      <c r="B1125" s="115">
        <f>SUM(B1126:B1127)</f>
        <v>0</v>
      </c>
      <c r="C1125" s="115">
        <f>SUM(C1126:C1127)</f>
        <v>0</v>
      </c>
      <c r="D1125" s="31"/>
    </row>
    <row r="1126" spans="1:4" ht="18.75">
      <c r="A1126" s="32" t="s">
        <v>893</v>
      </c>
      <c r="B1126" s="114"/>
      <c r="C1126" s="114"/>
      <c r="D1126" s="31"/>
    </row>
    <row r="1127" spans="1:4" ht="18.75">
      <c r="A1127" s="32" t="s">
        <v>894</v>
      </c>
      <c r="B1127" s="114"/>
      <c r="C1127" s="114"/>
      <c r="D1127" s="31"/>
    </row>
    <row r="1128" spans="1:4" ht="18.75">
      <c r="A1128" s="32" t="s">
        <v>895</v>
      </c>
      <c r="B1128" s="115">
        <f>B1129</f>
        <v>0</v>
      </c>
      <c r="C1128" s="115">
        <f>C1129</f>
        <v>0</v>
      </c>
      <c r="D1128" s="31"/>
    </row>
    <row r="1129" spans="1:4" ht="18.75">
      <c r="A1129" s="32" t="s">
        <v>896</v>
      </c>
      <c r="B1129" s="114"/>
      <c r="C1129" s="114"/>
      <c r="D1129" s="31"/>
    </row>
    <row r="1130" spans="1:4" ht="18.75">
      <c r="A1130" s="32" t="s">
        <v>897</v>
      </c>
      <c r="B1130" s="115">
        <f>SUM(B1131:B1139)</f>
        <v>0</v>
      </c>
      <c r="C1130" s="115">
        <f>SUM(C1131:C1139)</f>
        <v>0</v>
      </c>
      <c r="D1130" s="31"/>
    </row>
    <row r="1131" spans="1:4" ht="18.75">
      <c r="A1131" s="32" t="s">
        <v>898</v>
      </c>
      <c r="B1131" s="114"/>
      <c r="C1131" s="114"/>
      <c r="D1131" s="31"/>
    </row>
    <row r="1132" spans="1:4" ht="18.75">
      <c r="A1132" s="32" t="s">
        <v>899</v>
      </c>
      <c r="B1132" s="114"/>
      <c r="C1132" s="114"/>
      <c r="D1132" s="31"/>
    </row>
    <row r="1133" spans="1:4" ht="18.75">
      <c r="A1133" s="32" t="s">
        <v>900</v>
      </c>
      <c r="B1133" s="114"/>
      <c r="C1133" s="114"/>
      <c r="D1133" s="31"/>
    </row>
    <row r="1134" spans="1:4" ht="18.75">
      <c r="A1134" s="32" t="s">
        <v>901</v>
      </c>
      <c r="B1134" s="114"/>
      <c r="C1134" s="114"/>
      <c r="D1134" s="31"/>
    </row>
    <row r="1135" spans="1:4" ht="18.75">
      <c r="A1135" s="32" t="s">
        <v>902</v>
      </c>
      <c r="B1135" s="114"/>
      <c r="C1135" s="114"/>
      <c r="D1135" s="31"/>
    </row>
    <row r="1136" spans="1:4" ht="18.75">
      <c r="A1136" s="32" t="s">
        <v>652</v>
      </c>
      <c r="B1136" s="114"/>
      <c r="C1136" s="114"/>
      <c r="D1136" s="31"/>
    </row>
    <row r="1137" spans="1:4" ht="18.75">
      <c r="A1137" s="32" t="s">
        <v>903</v>
      </c>
      <c r="B1137" s="114"/>
      <c r="C1137" s="114"/>
      <c r="D1137" s="31"/>
    </row>
    <row r="1138" spans="1:4" ht="18.75">
      <c r="A1138" s="32" t="s">
        <v>904</v>
      </c>
      <c r="B1138" s="114"/>
      <c r="C1138" s="114"/>
      <c r="D1138" s="31"/>
    </row>
    <row r="1139" spans="1:4" ht="18.75">
      <c r="A1139" s="32" t="s">
        <v>905</v>
      </c>
      <c r="B1139" s="114"/>
      <c r="C1139" s="114"/>
      <c r="D1139" s="31"/>
    </row>
    <row r="1140" spans="1:4" ht="18.75">
      <c r="A1140" s="32" t="s">
        <v>906</v>
      </c>
      <c r="B1140" s="115">
        <f>B1141+B1162+B1182+B1191+B1204+B1220</f>
        <v>5980</v>
      </c>
      <c r="C1140" s="115">
        <f>C1141+C1162+C1182+C1191+C1204+C1220</f>
        <v>4000</v>
      </c>
      <c r="D1140" s="31"/>
    </row>
    <row r="1141" spans="1:4" ht="18.75">
      <c r="A1141" s="32" t="s">
        <v>907</v>
      </c>
      <c r="B1141" s="115">
        <f>SUM(B1142:B1161)</f>
        <v>5980</v>
      </c>
      <c r="C1141" s="115">
        <f>SUM(C1142:C1161)</f>
        <v>4000</v>
      </c>
      <c r="D1141" s="31"/>
    </row>
    <row r="1142" spans="1:4" ht="18.75">
      <c r="A1142" s="32" t="s">
        <v>39</v>
      </c>
      <c r="B1142" s="114"/>
      <c r="C1142" s="114"/>
      <c r="D1142" s="31"/>
    </row>
    <row r="1143" spans="1:4" ht="18.75">
      <c r="A1143" s="32" t="s">
        <v>40</v>
      </c>
      <c r="B1143" s="114"/>
      <c r="C1143" s="114"/>
      <c r="D1143" s="31"/>
    </row>
    <row r="1144" spans="1:4" ht="18.75">
      <c r="A1144" s="32" t="s">
        <v>41</v>
      </c>
      <c r="B1144" s="114"/>
      <c r="C1144" s="114"/>
      <c r="D1144" s="31"/>
    </row>
    <row r="1145" spans="1:4" ht="18.75">
      <c r="A1145" s="32" t="s">
        <v>908</v>
      </c>
      <c r="B1145" s="114">
        <v>680</v>
      </c>
      <c r="C1145" s="114"/>
      <c r="D1145" s="31"/>
    </row>
    <row r="1146" spans="1:4" ht="18.75">
      <c r="A1146" s="32" t="s">
        <v>909</v>
      </c>
      <c r="B1146" s="114">
        <v>300</v>
      </c>
      <c r="C1146" s="114">
        <v>300</v>
      </c>
      <c r="D1146" s="31"/>
    </row>
    <row r="1147" spans="1:4" ht="18.75">
      <c r="A1147" s="32" t="s">
        <v>910</v>
      </c>
      <c r="B1147" s="114"/>
      <c r="C1147" s="114"/>
      <c r="D1147" s="31"/>
    </row>
    <row r="1148" spans="1:4" ht="18.75">
      <c r="A1148" s="32" t="s">
        <v>911</v>
      </c>
      <c r="B1148" s="114"/>
      <c r="C1148" s="114"/>
      <c r="D1148" s="31"/>
    </row>
    <row r="1149" spans="1:4" ht="18.75">
      <c r="A1149" s="32" t="s">
        <v>912</v>
      </c>
      <c r="B1149" s="114"/>
      <c r="C1149" s="114"/>
      <c r="D1149" s="31"/>
    </row>
    <row r="1150" spans="1:4" ht="18.75">
      <c r="A1150" s="32" t="s">
        <v>913</v>
      </c>
      <c r="B1150" s="114"/>
      <c r="C1150" s="114"/>
      <c r="D1150" s="31"/>
    </row>
    <row r="1151" spans="1:4" ht="18.75">
      <c r="A1151" s="32" t="s">
        <v>914</v>
      </c>
      <c r="B1151" s="114"/>
      <c r="C1151" s="114"/>
      <c r="D1151" s="31"/>
    </row>
    <row r="1152" spans="1:4" ht="18.75">
      <c r="A1152" s="32" t="s">
        <v>915</v>
      </c>
      <c r="B1152" s="114">
        <v>300</v>
      </c>
      <c r="C1152" s="114">
        <v>300</v>
      </c>
      <c r="D1152" s="31"/>
    </row>
    <row r="1153" spans="1:4" ht="18.75">
      <c r="A1153" s="32" t="s">
        <v>916</v>
      </c>
      <c r="B1153" s="114">
        <v>200</v>
      </c>
      <c r="C1153" s="114">
        <v>200</v>
      </c>
      <c r="D1153" s="31"/>
    </row>
    <row r="1154" spans="1:4" ht="18.75">
      <c r="A1154" s="32" t="s">
        <v>917</v>
      </c>
      <c r="B1154" s="114"/>
      <c r="C1154" s="114"/>
      <c r="D1154" s="31"/>
    </row>
    <row r="1155" spans="1:4" ht="18.75">
      <c r="A1155" s="32" t="s">
        <v>918</v>
      </c>
      <c r="B1155" s="114"/>
      <c r="C1155" s="114"/>
      <c r="D1155" s="31"/>
    </row>
    <row r="1156" spans="1:4" ht="18.75">
      <c r="A1156" s="32" t="s">
        <v>919</v>
      </c>
      <c r="B1156" s="114"/>
      <c r="C1156" s="114"/>
      <c r="D1156" s="31"/>
    </row>
    <row r="1157" spans="1:4" ht="18.75">
      <c r="A1157" s="32" t="s">
        <v>920</v>
      </c>
      <c r="B1157" s="114"/>
      <c r="C1157" s="114"/>
      <c r="D1157" s="31"/>
    </row>
    <row r="1158" spans="1:4" ht="18.75">
      <c r="A1158" s="32" t="s">
        <v>921</v>
      </c>
      <c r="B1158" s="114"/>
      <c r="C1158" s="114"/>
      <c r="D1158" s="31"/>
    </row>
    <row r="1159" spans="1:4" ht="18.75">
      <c r="A1159" s="32" t="s">
        <v>922</v>
      </c>
      <c r="B1159" s="114"/>
      <c r="C1159" s="114"/>
      <c r="D1159" s="31"/>
    </row>
    <row r="1160" spans="1:4" ht="18.75">
      <c r="A1160" s="32" t="s">
        <v>48</v>
      </c>
      <c r="B1160" s="114">
        <v>4500</v>
      </c>
      <c r="C1160" s="114">
        <v>3200</v>
      </c>
      <c r="D1160" s="31"/>
    </row>
    <row r="1161" spans="1:4" ht="18.75">
      <c r="A1161" s="32" t="s">
        <v>923</v>
      </c>
      <c r="B1161" s="114"/>
      <c r="C1161" s="114"/>
      <c r="D1161" s="31"/>
    </row>
    <row r="1162" spans="1:4" ht="18.75">
      <c r="A1162" s="32" t="s">
        <v>924</v>
      </c>
      <c r="B1162" s="115">
        <f>SUM(B1163:B1181)</f>
        <v>0</v>
      </c>
      <c r="C1162" s="115">
        <f>SUM(C1163:C1181)</f>
        <v>0</v>
      </c>
      <c r="D1162" s="31"/>
    </row>
    <row r="1163" spans="1:4" ht="18.75">
      <c r="A1163" s="32" t="s">
        <v>39</v>
      </c>
      <c r="B1163" s="114"/>
      <c r="C1163" s="114"/>
      <c r="D1163" s="31"/>
    </row>
    <row r="1164" spans="1:4" ht="18.75">
      <c r="A1164" s="32" t="s">
        <v>40</v>
      </c>
      <c r="B1164" s="114"/>
      <c r="C1164" s="114"/>
      <c r="D1164" s="31"/>
    </row>
    <row r="1165" spans="1:4" ht="18.75">
      <c r="A1165" s="32" t="s">
        <v>41</v>
      </c>
      <c r="B1165" s="114"/>
      <c r="C1165" s="114"/>
      <c r="D1165" s="31"/>
    </row>
    <row r="1166" spans="1:4" ht="18.75">
      <c r="A1166" s="32" t="s">
        <v>925</v>
      </c>
      <c r="B1166" s="114"/>
      <c r="C1166" s="114"/>
      <c r="D1166" s="31"/>
    </row>
    <row r="1167" spans="1:4" ht="18.75">
      <c r="A1167" s="32" t="s">
        <v>926</v>
      </c>
      <c r="B1167" s="114"/>
      <c r="C1167" s="114"/>
      <c r="D1167" s="31"/>
    </row>
    <row r="1168" spans="1:4" ht="18.75">
      <c r="A1168" s="32" t="s">
        <v>927</v>
      </c>
      <c r="B1168" s="114"/>
      <c r="C1168" s="114"/>
      <c r="D1168" s="31"/>
    </row>
    <row r="1169" spans="1:4" ht="18.75">
      <c r="A1169" s="32" t="s">
        <v>928</v>
      </c>
      <c r="B1169" s="114"/>
      <c r="C1169" s="114"/>
      <c r="D1169" s="31"/>
    </row>
    <row r="1170" spans="1:4" ht="18.75">
      <c r="A1170" s="32" t="s">
        <v>929</v>
      </c>
      <c r="B1170" s="114"/>
      <c r="C1170" s="114"/>
      <c r="D1170" s="31"/>
    </row>
    <row r="1171" spans="1:4" ht="18.75">
      <c r="A1171" s="32" t="s">
        <v>930</v>
      </c>
      <c r="B1171" s="114"/>
      <c r="C1171" s="114"/>
      <c r="D1171" s="31"/>
    </row>
    <row r="1172" spans="1:4" ht="18.75">
      <c r="A1172" s="32" t="s">
        <v>931</v>
      </c>
      <c r="B1172" s="114"/>
      <c r="C1172" s="114"/>
      <c r="D1172" s="31"/>
    </row>
    <row r="1173" spans="1:4" ht="18.75">
      <c r="A1173" s="32" t="s">
        <v>932</v>
      </c>
      <c r="B1173" s="114"/>
      <c r="C1173" s="114"/>
      <c r="D1173" s="31"/>
    </row>
    <row r="1174" spans="1:4" ht="18.75">
      <c r="A1174" s="32" t="s">
        <v>933</v>
      </c>
      <c r="B1174" s="114"/>
      <c r="C1174" s="114"/>
      <c r="D1174" s="31"/>
    </row>
    <row r="1175" spans="1:4" ht="18.75">
      <c r="A1175" s="32" t="s">
        <v>934</v>
      </c>
      <c r="B1175" s="114"/>
      <c r="C1175" s="114"/>
      <c r="D1175" s="31"/>
    </row>
    <row r="1176" spans="1:4" ht="18.75">
      <c r="A1176" s="32" t="s">
        <v>935</v>
      </c>
      <c r="B1176" s="114"/>
      <c r="C1176" s="114"/>
      <c r="D1176" s="31"/>
    </row>
    <row r="1177" spans="1:4" ht="18.75">
      <c r="A1177" s="32" t="s">
        <v>936</v>
      </c>
      <c r="B1177" s="114"/>
      <c r="C1177" s="114"/>
      <c r="D1177" s="31"/>
    </row>
    <row r="1178" spans="1:4" ht="18.75">
      <c r="A1178" s="32" t="s">
        <v>937</v>
      </c>
      <c r="B1178" s="114"/>
      <c r="C1178" s="114"/>
      <c r="D1178" s="31"/>
    </row>
    <row r="1179" spans="1:4" ht="18.75">
      <c r="A1179" s="32" t="s">
        <v>938</v>
      </c>
      <c r="B1179" s="114"/>
      <c r="C1179" s="114"/>
      <c r="D1179" s="31"/>
    </row>
    <row r="1180" spans="1:4" ht="18.75">
      <c r="A1180" s="32" t="s">
        <v>48</v>
      </c>
      <c r="B1180" s="114"/>
      <c r="C1180" s="114"/>
      <c r="D1180" s="31"/>
    </row>
    <row r="1181" spans="1:4" ht="18.75">
      <c r="A1181" s="32" t="s">
        <v>939</v>
      </c>
      <c r="B1181" s="114"/>
      <c r="C1181" s="114"/>
      <c r="D1181" s="31"/>
    </row>
    <row r="1182" spans="1:4" ht="18.75">
      <c r="A1182" s="32" t="s">
        <v>940</v>
      </c>
      <c r="B1182" s="115">
        <f>SUM(B1183:B1190)</f>
        <v>0</v>
      </c>
      <c r="C1182" s="115">
        <f>SUM(C1183:C1190)</f>
        <v>0</v>
      </c>
      <c r="D1182" s="31"/>
    </row>
    <row r="1183" spans="1:4" ht="18.75">
      <c r="A1183" s="32" t="s">
        <v>39</v>
      </c>
      <c r="B1183" s="114"/>
      <c r="C1183" s="114"/>
      <c r="D1183" s="31"/>
    </row>
    <row r="1184" spans="1:4" ht="18.75">
      <c r="A1184" s="32" t="s">
        <v>40</v>
      </c>
      <c r="B1184" s="114"/>
      <c r="C1184" s="114"/>
      <c r="D1184" s="31"/>
    </row>
    <row r="1185" spans="1:4" ht="18.75">
      <c r="A1185" s="32" t="s">
        <v>41</v>
      </c>
      <c r="B1185" s="114"/>
      <c r="C1185" s="114"/>
      <c r="D1185" s="31"/>
    </row>
    <row r="1186" spans="1:4" ht="18.75">
      <c r="A1186" s="32" t="s">
        <v>941</v>
      </c>
      <c r="B1186" s="114"/>
      <c r="C1186" s="114"/>
      <c r="D1186" s="31"/>
    </row>
    <row r="1187" spans="1:4" ht="18.75">
      <c r="A1187" s="32" t="s">
        <v>942</v>
      </c>
      <c r="B1187" s="114"/>
      <c r="C1187" s="114"/>
      <c r="D1187" s="31"/>
    </row>
    <row r="1188" spans="1:4" ht="18.75">
      <c r="A1188" s="32" t="s">
        <v>943</v>
      </c>
      <c r="B1188" s="114"/>
      <c r="C1188" s="114"/>
      <c r="D1188" s="31"/>
    </row>
    <row r="1189" spans="1:4" ht="18.75">
      <c r="A1189" s="32" t="s">
        <v>48</v>
      </c>
      <c r="B1189" s="114"/>
      <c r="C1189" s="114"/>
      <c r="D1189" s="31"/>
    </row>
    <row r="1190" spans="1:4" ht="18.75">
      <c r="A1190" s="32" t="s">
        <v>944</v>
      </c>
      <c r="B1190" s="114"/>
      <c r="C1190" s="114"/>
      <c r="D1190" s="31"/>
    </row>
    <row r="1191" spans="1:4" ht="18.75">
      <c r="A1191" s="32" t="s">
        <v>945</v>
      </c>
      <c r="B1191" s="115">
        <f>SUM(B1192:B1203)</f>
        <v>0</v>
      </c>
      <c r="C1191" s="115">
        <f>SUM(C1192:C1203)</f>
        <v>0</v>
      </c>
      <c r="D1191" s="31"/>
    </row>
    <row r="1192" spans="1:4" ht="18.75">
      <c r="A1192" s="32" t="s">
        <v>39</v>
      </c>
      <c r="B1192" s="114"/>
      <c r="C1192" s="114"/>
      <c r="D1192" s="31"/>
    </row>
    <row r="1193" spans="1:4" ht="18.75">
      <c r="A1193" s="32" t="s">
        <v>40</v>
      </c>
      <c r="B1193" s="114"/>
      <c r="C1193" s="114"/>
      <c r="D1193" s="31"/>
    </row>
    <row r="1194" spans="1:4" ht="18.75">
      <c r="A1194" s="32" t="s">
        <v>41</v>
      </c>
      <c r="B1194" s="114"/>
      <c r="C1194" s="114"/>
      <c r="D1194" s="31"/>
    </row>
    <row r="1195" spans="1:4" ht="18.75">
      <c r="A1195" s="32" t="s">
        <v>946</v>
      </c>
      <c r="B1195" s="114"/>
      <c r="C1195" s="114"/>
      <c r="D1195" s="31"/>
    </row>
    <row r="1196" spans="1:4" ht="18.75">
      <c r="A1196" s="32" t="s">
        <v>947</v>
      </c>
      <c r="B1196" s="114"/>
      <c r="C1196" s="114"/>
      <c r="D1196" s="31"/>
    </row>
    <row r="1197" spans="1:4" ht="18.75">
      <c r="A1197" s="32" t="s">
        <v>948</v>
      </c>
      <c r="B1197" s="114"/>
      <c r="C1197" s="114"/>
      <c r="D1197" s="31"/>
    </row>
    <row r="1198" spans="1:4" ht="18.75">
      <c r="A1198" s="32" t="s">
        <v>949</v>
      </c>
      <c r="B1198" s="114"/>
      <c r="C1198" s="114"/>
      <c r="D1198" s="31"/>
    </row>
    <row r="1199" spans="1:4" ht="18.75">
      <c r="A1199" s="32" t="s">
        <v>950</v>
      </c>
      <c r="B1199" s="114"/>
      <c r="C1199" s="114"/>
      <c r="D1199" s="31"/>
    </row>
    <row r="1200" spans="1:4" ht="18.75">
      <c r="A1200" s="32" t="s">
        <v>951</v>
      </c>
      <c r="B1200" s="114"/>
      <c r="C1200" s="114"/>
      <c r="D1200" s="31"/>
    </row>
    <row r="1201" spans="1:4" ht="18.75">
      <c r="A1201" s="32" t="s">
        <v>952</v>
      </c>
      <c r="B1201" s="114"/>
      <c r="C1201" s="114"/>
      <c r="D1201" s="31"/>
    </row>
    <row r="1202" spans="1:4" ht="18.75">
      <c r="A1202" s="32" t="s">
        <v>953</v>
      </c>
      <c r="B1202" s="114"/>
      <c r="C1202" s="114"/>
      <c r="D1202" s="31"/>
    </row>
    <row r="1203" spans="1:4" ht="18.75">
      <c r="A1203" s="32" t="s">
        <v>954</v>
      </c>
      <c r="B1203" s="114"/>
      <c r="C1203" s="114"/>
      <c r="D1203" s="31"/>
    </row>
    <row r="1204" spans="1:4" ht="18.75">
      <c r="A1204" s="32" t="s">
        <v>955</v>
      </c>
      <c r="B1204" s="115">
        <f>SUM(B1205:B1219)</f>
        <v>0</v>
      </c>
      <c r="C1204" s="115">
        <f>SUM(C1205:C1219)</f>
        <v>0</v>
      </c>
      <c r="D1204" s="31"/>
    </row>
    <row r="1205" spans="1:4" ht="18.75">
      <c r="A1205" s="32" t="s">
        <v>39</v>
      </c>
      <c r="B1205" s="114"/>
      <c r="C1205" s="114"/>
      <c r="D1205" s="31"/>
    </row>
    <row r="1206" spans="1:4" ht="18.75">
      <c r="A1206" s="32" t="s">
        <v>40</v>
      </c>
      <c r="B1206" s="114"/>
      <c r="C1206" s="114"/>
      <c r="D1206" s="31"/>
    </row>
    <row r="1207" spans="1:4" ht="18.75">
      <c r="A1207" s="32" t="s">
        <v>41</v>
      </c>
      <c r="B1207" s="114"/>
      <c r="C1207" s="114"/>
      <c r="D1207" s="31"/>
    </row>
    <row r="1208" spans="1:4" ht="18.75">
      <c r="A1208" s="32" t="s">
        <v>956</v>
      </c>
      <c r="B1208" s="114"/>
      <c r="C1208" s="114"/>
      <c r="D1208" s="31"/>
    </row>
    <row r="1209" spans="1:4" ht="18.75">
      <c r="A1209" s="32" t="s">
        <v>957</v>
      </c>
      <c r="B1209" s="114"/>
      <c r="C1209" s="114"/>
      <c r="D1209" s="31"/>
    </row>
    <row r="1210" spans="1:4" ht="18.75">
      <c r="A1210" s="32" t="s">
        <v>958</v>
      </c>
      <c r="B1210" s="114"/>
      <c r="C1210" s="114"/>
      <c r="D1210" s="31"/>
    </row>
    <row r="1211" spans="1:4" ht="18.75">
      <c r="A1211" s="32" t="s">
        <v>959</v>
      </c>
      <c r="B1211" s="114"/>
      <c r="C1211" s="114"/>
      <c r="D1211" s="31"/>
    </row>
    <row r="1212" spans="1:4" ht="18.75">
      <c r="A1212" s="32" t="s">
        <v>960</v>
      </c>
      <c r="B1212" s="114"/>
      <c r="C1212" s="114"/>
      <c r="D1212" s="31"/>
    </row>
    <row r="1213" spans="1:4" ht="18.75">
      <c r="A1213" s="32" t="s">
        <v>961</v>
      </c>
      <c r="B1213" s="114"/>
      <c r="C1213" s="114"/>
      <c r="D1213" s="31"/>
    </row>
    <row r="1214" spans="1:4" ht="18.75">
      <c r="A1214" s="32" t="s">
        <v>962</v>
      </c>
      <c r="B1214" s="114"/>
      <c r="C1214" s="114"/>
      <c r="D1214" s="31"/>
    </row>
    <row r="1215" spans="1:4" ht="18.75">
      <c r="A1215" s="32" t="s">
        <v>963</v>
      </c>
      <c r="B1215" s="114"/>
      <c r="C1215" s="114"/>
      <c r="D1215" s="31"/>
    </row>
    <row r="1216" spans="1:4" ht="18.75">
      <c r="A1216" s="32" t="s">
        <v>964</v>
      </c>
      <c r="B1216" s="114"/>
      <c r="C1216" s="114"/>
      <c r="D1216" s="31"/>
    </row>
    <row r="1217" spans="1:4" ht="18.75">
      <c r="A1217" s="32" t="s">
        <v>965</v>
      </c>
      <c r="B1217" s="114"/>
      <c r="C1217" s="114"/>
      <c r="D1217" s="31"/>
    </row>
    <row r="1218" spans="1:4" ht="18.75">
      <c r="A1218" s="32" t="s">
        <v>966</v>
      </c>
      <c r="B1218" s="114"/>
      <c r="C1218" s="114"/>
      <c r="D1218" s="31"/>
    </row>
    <row r="1219" spans="1:4" ht="18.75">
      <c r="A1219" s="32" t="s">
        <v>967</v>
      </c>
      <c r="B1219" s="114"/>
      <c r="C1219" s="114"/>
      <c r="D1219" s="31"/>
    </row>
    <row r="1220" spans="1:4" ht="18.75">
      <c r="A1220" s="32" t="s">
        <v>968</v>
      </c>
      <c r="B1220" s="114"/>
      <c r="C1220" s="114"/>
      <c r="D1220" s="31"/>
    </row>
    <row r="1221" spans="1:4" ht="18.75">
      <c r="A1221" s="32" t="s">
        <v>969</v>
      </c>
      <c r="B1221" s="115">
        <f>B1222+B1231+B1235</f>
        <v>0</v>
      </c>
      <c r="C1221" s="115">
        <f>C1222+C1231+C1235</f>
        <v>2000</v>
      </c>
      <c r="D1221" s="31"/>
    </row>
    <row r="1222" spans="1:4" ht="18.75">
      <c r="A1222" s="32" t="s">
        <v>970</v>
      </c>
      <c r="B1222" s="115">
        <f>SUM(B1223:B1230)</f>
        <v>0</v>
      </c>
      <c r="C1222" s="115">
        <f>SUM(C1223:C1230)</f>
        <v>2000</v>
      </c>
      <c r="D1222" s="31"/>
    </row>
    <row r="1223" spans="1:4" ht="18.75">
      <c r="A1223" s="32" t="s">
        <v>971</v>
      </c>
      <c r="B1223" s="114"/>
      <c r="C1223" s="114">
        <v>2000</v>
      </c>
      <c r="D1223" s="31"/>
    </row>
    <row r="1224" spans="1:4" ht="18.75">
      <c r="A1224" s="32" t="s">
        <v>972</v>
      </c>
      <c r="B1224" s="114"/>
      <c r="C1224" s="114"/>
      <c r="D1224" s="31"/>
    </row>
    <row r="1225" spans="1:4" ht="18.75">
      <c r="A1225" s="32" t="s">
        <v>973</v>
      </c>
      <c r="B1225" s="114"/>
      <c r="C1225" s="114"/>
      <c r="D1225" s="31"/>
    </row>
    <row r="1226" spans="1:4" ht="18.75">
      <c r="A1226" s="32" t="s">
        <v>974</v>
      </c>
      <c r="B1226" s="114"/>
      <c r="C1226" s="114"/>
      <c r="D1226" s="31"/>
    </row>
    <row r="1227" spans="1:4" ht="18.75">
      <c r="A1227" s="32" t="s">
        <v>975</v>
      </c>
      <c r="B1227" s="114"/>
      <c r="C1227" s="114"/>
      <c r="D1227" s="31"/>
    </row>
    <row r="1228" spans="1:4" ht="18.75">
      <c r="A1228" s="32" t="s">
        <v>976</v>
      </c>
      <c r="B1228" s="114"/>
      <c r="C1228" s="114"/>
      <c r="D1228" s="31"/>
    </row>
    <row r="1229" spans="1:4" ht="18.75">
      <c r="A1229" s="32" t="s">
        <v>977</v>
      </c>
      <c r="B1229" s="114"/>
      <c r="C1229" s="114"/>
      <c r="D1229" s="31"/>
    </row>
    <row r="1230" spans="1:4" ht="18.75">
      <c r="A1230" s="32" t="s">
        <v>978</v>
      </c>
      <c r="B1230" s="114"/>
      <c r="C1230" s="114"/>
      <c r="D1230" s="31"/>
    </row>
    <row r="1231" spans="1:4" ht="18.75">
      <c r="A1231" s="32" t="s">
        <v>979</v>
      </c>
      <c r="B1231" s="115">
        <f>SUM(B1232:B1234)</f>
        <v>0</v>
      </c>
      <c r="C1231" s="115">
        <f>SUM(C1232:C1234)</f>
        <v>0</v>
      </c>
      <c r="D1231" s="31"/>
    </row>
    <row r="1232" spans="1:4" ht="18.75">
      <c r="A1232" s="32" t="s">
        <v>980</v>
      </c>
      <c r="B1232" s="114"/>
      <c r="C1232" s="114"/>
      <c r="D1232" s="31"/>
    </row>
    <row r="1233" spans="1:4" ht="18.75">
      <c r="A1233" s="32" t="s">
        <v>981</v>
      </c>
      <c r="B1233" s="114"/>
      <c r="C1233" s="114"/>
      <c r="D1233" s="31"/>
    </row>
    <row r="1234" spans="1:4" ht="18.75">
      <c r="A1234" s="32" t="s">
        <v>982</v>
      </c>
      <c r="B1234" s="114"/>
      <c r="C1234" s="114"/>
      <c r="D1234" s="31"/>
    </row>
    <row r="1235" spans="1:4" ht="18.75">
      <c r="A1235" s="32" t="s">
        <v>983</v>
      </c>
      <c r="B1235" s="115">
        <f>SUM(B1236:B1237)</f>
        <v>0</v>
      </c>
      <c r="C1235" s="115">
        <f>SUM(C1236:C1237)</f>
        <v>0</v>
      </c>
      <c r="D1235" s="31"/>
    </row>
    <row r="1236" spans="1:4" ht="18.75">
      <c r="A1236" s="32" t="s">
        <v>984</v>
      </c>
      <c r="B1236" s="114"/>
      <c r="C1236" s="114"/>
      <c r="D1236" s="31"/>
    </row>
    <row r="1237" spans="1:4" ht="18.75">
      <c r="A1237" s="32" t="s">
        <v>985</v>
      </c>
      <c r="B1237" s="114"/>
      <c r="C1237" s="114"/>
      <c r="D1237" s="31"/>
    </row>
    <row r="1238" spans="1:4" ht="18.75">
      <c r="A1238" s="32" t="s">
        <v>986</v>
      </c>
      <c r="B1238" s="115">
        <f>B1239+B1254+B1268+B1274+B1280</f>
        <v>0</v>
      </c>
      <c r="C1238" s="115">
        <f>C1239+C1254+C1268+C1274+C1280</f>
        <v>0</v>
      </c>
      <c r="D1238" s="31"/>
    </row>
    <row r="1239" spans="1:4" ht="18.75">
      <c r="A1239" s="32" t="s">
        <v>987</v>
      </c>
      <c r="B1239" s="115">
        <f>SUM(B1240:B1253)</f>
        <v>0</v>
      </c>
      <c r="C1239" s="115">
        <f>SUM(C1240:C1253)</f>
        <v>0</v>
      </c>
      <c r="D1239" s="31"/>
    </row>
    <row r="1240" spans="1:4" ht="18.75">
      <c r="A1240" s="32" t="s">
        <v>39</v>
      </c>
      <c r="B1240" s="114"/>
      <c r="C1240" s="114"/>
      <c r="D1240" s="31"/>
    </row>
    <row r="1241" spans="1:4" ht="18.75">
      <c r="A1241" s="32" t="s">
        <v>40</v>
      </c>
      <c r="B1241" s="114"/>
      <c r="C1241" s="114"/>
      <c r="D1241" s="31"/>
    </row>
    <row r="1242" spans="1:4" ht="18.75">
      <c r="A1242" s="32" t="s">
        <v>41</v>
      </c>
      <c r="B1242" s="114"/>
      <c r="C1242" s="114"/>
      <c r="D1242" s="31"/>
    </row>
    <row r="1243" spans="1:4" ht="18.75">
      <c r="A1243" s="32" t="s">
        <v>988</v>
      </c>
      <c r="B1243" s="114"/>
      <c r="C1243" s="114"/>
      <c r="D1243" s="31"/>
    </row>
    <row r="1244" spans="1:4" ht="18.75">
      <c r="A1244" s="32" t="s">
        <v>989</v>
      </c>
      <c r="B1244" s="114"/>
      <c r="C1244" s="114"/>
      <c r="D1244" s="31"/>
    </row>
    <row r="1245" spans="1:4" ht="18.75">
      <c r="A1245" s="32" t="s">
        <v>990</v>
      </c>
      <c r="B1245" s="114"/>
      <c r="C1245" s="114"/>
      <c r="D1245" s="31"/>
    </row>
    <row r="1246" spans="1:4" ht="18.75">
      <c r="A1246" s="32" t="s">
        <v>991</v>
      </c>
      <c r="B1246" s="114"/>
      <c r="C1246" s="114"/>
      <c r="D1246" s="31"/>
    </row>
    <row r="1247" spans="1:4" ht="18.75">
      <c r="A1247" s="32" t="s">
        <v>992</v>
      </c>
      <c r="B1247" s="114"/>
      <c r="C1247" s="114"/>
      <c r="D1247" s="31"/>
    </row>
    <row r="1248" spans="1:4" ht="18.75">
      <c r="A1248" s="32" t="s">
        <v>993</v>
      </c>
      <c r="B1248" s="114"/>
      <c r="C1248" s="114"/>
      <c r="D1248" s="31"/>
    </row>
    <row r="1249" spans="1:4" ht="18.75">
      <c r="A1249" s="32" t="s">
        <v>994</v>
      </c>
      <c r="B1249" s="114"/>
      <c r="C1249" s="114"/>
      <c r="D1249" s="31"/>
    </row>
    <row r="1250" spans="1:4" ht="18.75">
      <c r="A1250" s="32" t="s">
        <v>995</v>
      </c>
      <c r="B1250" s="114"/>
      <c r="C1250" s="114"/>
      <c r="D1250" s="31"/>
    </row>
    <row r="1251" spans="1:4" ht="18.75">
      <c r="A1251" s="32" t="s">
        <v>996</v>
      </c>
      <c r="B1251" s="114"/>
      <c r="C1251" s="114"/>
      <c r="D1251" s="31"/>
    </row>
    <row r="1252" spans="1:4" ht="18.75">
      <c r="A1252" s="32" t="s">
        <v>48</v>
      </c>
      <c r="B1252" s="114"/>
      <c r="C1252" s="114"/>
      <c r="D1252" s="31"/>
    </row>
    <row r="1253" spans="1:4" ht="18.75">
      <c r="A1253" s="32" t="s">
        <v>997</v>
      </c>
      <c r="B1253" s="114"/>
      <c r="C1253" s="114"/>
      <c r="D1253" s="31"/>
    </row>
    <row r="1254" spans="1:4" ht="18.75">
      <c r="A1254" s="32" t="s">
        <v>998</v>
      </c>
      <c r="B1254" s="115">
        <f>SUM(B1255:B1267)</f>
        <v>0</v>
      </c>
      <c r="C1254" s="115">
        <f>SUM(C1255:C1267)</f>
        <v>0</v>
      </c>
      <c r="D1254" s="31"/>
    </row>
    <row r="1255" spans="1:4" ht="18.75">
      <c r="A1255" s="32" t="s">
        <v>39</v>
      </c>
      <c r="B1255" s="114"/>
      <c r="C1255" s="114"/>
      <c r="D1255" s="31"/>
    </row>
    <row r="1256" spans="1:4" ht="18.75">
      <c r="A1256" s="32" t="s">
        <v>40</v>
      </c>
      <c r="B1256" s="114"/>
      <c r="C1256" s="114"/>
      <c r="D1256" s="31"/>
    </row>
    <row r="1257" spans="1:4" ht="18.75">
      <c r="A1257" s="32" t="s">
        <v>41</v>
      </c>
      <c r="B1257" s="114"/>
      <c r="C1257" s="114"/>
      <c r="D1257" s="31"/>
    </row>
    <row r="1258" spans="1:4" ht="18.75">
      <c r="A1258" s="32" t="s">
        <v>999</v>
      </c>
      <c r="B1258" s="114"/>
      <c r="C1258" s="114"/>
      <c r="D1258" s="31"/>
    </row>
    <row r="1259" spans="1:4" ht="18.75">
      <c r="A1259" s="32" t="s">
        <v>1000</v>
      </c>
      <c r="B1259" s="114"/>
      <c r="C1259" s="114"/>
      <c r="D1259" s="31"/>
    </row>
    <row r="1260" spans="1:4" ht="18.75">
      <c r="A1260" s="32" t="s">
        <v>1001</v>
      </c>
      <c r="B1260" s="114"/>
      <c r="C1260" s="114"/>
      <c r="D1260" s="31"/>
    </row>
    <row r="1261" spans="1:4" ht="18.75">
      <c r="A1261" s="32" t="s">
        <v>1002</v>
      </c>
      <c r="B1261" s="114"/>
      <c r="C1261" s="114"/>
      <c r="D1261" s="31"/>
    </row>
    <row r="1262" spans="1:4" ht="18.75">
      <c r="A1262" s="32" t="s">
        <v>1003</v>
      </c>
      <c r="B1262" s="114"/>
      <c r="C1262" s="114"/>
      <c r="D1262" s="31"/>
    </row>
    <row r="1263" spans="1:4" ht="18.75">
      <c r="A1263" s="32" t="s">
        <v>1004</v>
      </c>
      <c r="B1263" s="114"/>
      <c r="C1263" s="114"/>
      <c r="D1263" s="31"/>
    </row>
    <row r="1264" spans="1:4" ht="18.75">
      <c r="A1264" s="32" t="s">
        <v>1005</v>
      </c>
      <c r="B1264" s="114"/>
      <c r="C1264" s="114"/>
      <c r="D1264" s="31"/>
    </row>
    <row r="1265" spans="1:4" ht="18.75">
      <c r="A1265" s="32" t="s">
        <v>1006</v>
      </c>
      <c r="B1265" s="114"/>
      <c r="C1265" s="114"/>
      <c r="D1265" s="31"/>
    </row>
    <row r="1266" spans="1:4" ht="18.75">
      <c r="A1266" s="32" t="s">
        <v>48</v>
      </c>
      <c r="B1266" s="114"/>
      <c r="C1266" s="114"/>
      <c r="D1266" s="31"/>
    </row>
    <row r="1267" spans="1:4" ht="18.75">
      <c r="A1267" s="32" t="s">
        <v>1007</v>
      </c>
      <c r="B1267" s="114"/>
      <c r="C1267" s="114"/>
      <c r="D1267" s="31"/>
    </row>
    <row r="1268" spans="1:4" ht="18.75">
      <c r="A1268" s="32" t="s">
        <v>1008</v>
      </c>
      <c r="B1268" s="115">
        <f>SUM(B1269:B1273)</f>
        <v>0</v>
      </c>
      <c r="C1268" s="115">
        <f>SUM(C1269:C1273)</f>
        <v>0</v>
      </c>
      <c r="D1268" s="31"/>
    </row>
    <row r="1269" spans="1:4" ht="18.75">
      <c r="A1269" s="32" t="s">
        <v>1009</v>
      </c>
      <c r="B1269" s="114"/>
      <c r="C1269" s="114"/>
      <c r="D1269" s="31"/>
    </row>
    <row r="1270" spans="1:4" ht="18.75">
      <c r="A1270" s="32" t="s">
        <v>1010</v>
      </c>
      <c r="B1270" s="114"/>
      <c r="C1270" s="114"/>
      <c r="D1270" s="31"/>
    </row>
    <row r="1271" spans="1:4" ht="18.75">
      <c r="A1271" s="32" t="s">
        <v>1011</v>
      </c>
      <c r="B1271" s="114"/>
      <c r="C1271" s="114"/>
      <c r="D1271" s="31"/>
    </row>
    <row r="1272" spans="1:4" ht="18.75">
      <c r="A1272" s="32" t="s">
        <v>1012</v>
      </c>
      <c r="B1272" s="114"/>
      <c r="C1272" s="114"/>
      <c r="D1272" s="31"/>
    </row>
    <row r="1273" spans="1:4" ht="18.75">
      <c r="A1273" s="32" t="s">
        <v>1013</v>
      </c>
      <c r="B1273" s="114"/>
      <c r="C1273" s="114"/>
      <c r="D1273" s="31"/>
    </row>
    <row r="1274" spans="1:4" ht="18.75">
      <c r="A1274" s="32" t="s">
        <v>1014</v>
      </c>
      <c r="B1274" s="115">
        <f>SUM(B1275:B1279)</f>
        <v>0</v>
      </c>
      <c r="C1274" s="115">
        <f>SUM(C1275:C1279)</f>
        <v>0</v>
      </c>
      <c r="D1274" s="31"/>
    </row>
    <row r="1275" spans="1:4" ht="18.75">
      <c r="A1275" s="32" t="s">
        <v>1015</v>
      </c>
      <c r="B1275" s="114"/>
      <c r="C1275" s="114"/>
      <c r="D1275" s="31"/>
    </row>
    <row r="1276" spans="1:4" ht="18.75">
      <c r="A1276" s="32" t="s">
        <v>1016</v>
      </c>
      <c r="B1276" s="114"/>
      <c r="C1276" s="114"/>
      <c r="D1276" s="31"/>
    </row>
    <row r="1277" spans="1:4" ht="18.75">
      <c r="A1277" s="32" t="s">
        <v>1017</v>
      </c>
      <c r="B1277" s="114"/>
      <c r="C1277" s="114"/>
      <c r="D1277" s="31"/>
    </row>
    <row r="1278" spans="1:4" ht="18.75">
      <c r="A1278" s="32" t="s">
        <v>1018</v>
      </c>
      <c r="B1278" s="114"/>
      <c r="C1278" s="114"/>
      <c r="D1278" s="31"/>
    </row>
    <row r="1279" spans="1:4" ht="18.75">
      <c r="A1279" s="32" t="s">
        <v>1019</v>
      </c>
      <c r="B1279" s="114"/>
      <c r="C1279" s="114"/>
      <c r="D1279" s="31"/>
    </row>
    <row r="1280" spans="1:4" ht="18.75">
      <c r="A1280" s="32" t="s">
        <v>1020</v>
      </c>
      <c r="B1280" s="115">
        <f>SUM(B1281:B1291)</f>
        <v>0</v>
      </c>
      <c r="C1280" s="115">
        <f>SUM(C1281:C1291)</f>
        <v>0</v>
      </c>
      <c r="D1280" s="31"/>
    </row>
    <row r="1281" spans="1:4" ht="18.75">
      <c r="A1281" s="32" t="s">
        <v>1021</v>
      </c>
      <c r="B1281" s="114"/>
      <c r="C1281" s="114"/>
      <c r="D1281" s="31"/>
    </row>
    <row r="1282" spans="1:4" ht="18.75">
      <c r="A1282" s="32" t="s">
        <v>1022</v>
      </c>
      <c r="B1282" s="114"/>
      <c r="C1282" s="114"/>
      <c r="D1282" s="31"/>
    </row>
    <row r="1283" spans="1:4" ht="18.75">
      <c r="A1283" s="32" t="s">
        <v>1023</v>
      </c>
      <c r="B1283" s="114"/>
      <c r="C1283" s="114"/>
      <c r="D1283" s="31"/>
    </row>
    <row r="1284" spans="1:4" ht="18.75">
      <c r="A1284" s="32" t="s">
        <v>1024</v>
      </c>
      <c r="B1284" s="114"/>
      <c r="C1284" s="114"/>
      <c r="D1284" s="31"/>
    </row>
    <row r="1285" spans="1:4" ht="18.75">
      <c r="A1285" s="32" t="s">
        <v>1025</v>
      </c>
      <c r="B1285" s="114"/>
      <c r="C1285" s="114"/>
      <c r="D1285" s="31"/>
    </row>
    <row r="1286" spans="1:4" ht="18.75">
      <c r="A1286" s="32" t="s">
        <v>1026</v>
      </c>
      <c r="B1286" s="114"/>
      <c r="C1286" s="114"/>
      <c r="D1286" s="31"/>
    </row>
    <row r="1287" spans="1:4" ht="18.75">
      <c r="A1287" s="32" t="s">
        <v>1027</v>
      </c>
      <c r="B1287" s="114"/>
      <c r="C1287" s="114"/>
      <c r="D1287" s="31"/>
    </row>
    <row r="1288" spans="1:4" ht="18.75">
      <c r="A1288" s="32" t="s">
        <v>1028</v>
      </c>
      <c r="B1288" s="114"/>
      <c r="C1288" s="114"/>
      <c r="D1288" s="31"/>
    </row>
    <row r="1289" spans="1:4" ht="18.75">
      <c r="A1289" s="32" t="s">
        <v>1029</v>
      </c>
      <c r="B1289" s="114"/>
      <c r="C1289" s="114"/>
      <c r="D1289" s="31"/>
    </row>
    <row r="1290" spans="1:4" ht="18.75">
      <c r="A1290" s="32" t="s">
        <v>1030</v>
      </c>
      <c r="B1290" s="114"/>
      <c r="C1290" s="114"/>
      <c r="D1290" s="31"/>
    </row>
    <row r="1291" spans="1:4" ht="18.75">
      <c r="A1291" s="32" t="s">
        <v>1031</v>
      </c>
      <c r="B1291" s="114"/>
      <c r="C1291" s="114"/>
      <c r="D1291" s="31"/>
    </row>
    <row r="1292" spans="1:4" ht="18.75">
      <c r="A1292" s="32" t="s">
        <v>1032</v>
      </c>
      <c r="B1292" s="114">
        <v>1700</v>
      </c>
      <c r="C1292" s="114">
        <v>1000</v>
      </c>
      <c r="D1292" s="31"/>
    </row>
    <row r="1293" spans="1:4" ht="18.75">
      <c r="A1293" s="32" t="s">
        <v>1033</v>
      </c>
      <c r="B1293" s="115">
        <f>SUM(B1294:B1299)</f>
        <v>0</v>
      </c>
      <c r="C1293" s="115">
        <f>SUM(C1294:C1299)</f>
        <v>0</v>
      </c>
      <c r="D1293" s="31"/>
    </row>
    <row r="1294" spans="1:4" ht="18.75">
      <c r="A1294" s="32" t="s">
        <v>1034</v>
      </c>
      <c r="B1294" s="114"/>
      <c r="C1294" s="114"/>
      <c r="D1294" s="31"/>
    </row>
    <row r="1295" spans="1:4" ht="18.75">
      <c r="A1295" s="32" t="s">
        <v>1035</v>
      </c>
      <c r="B1295" s="114"/>
      <c r="C1295" s="114"/>
      <c r="D1295" s="31"/>
    </row>
    <row r="1296" spans="1:4" ht="18.75">
      <c r="A1296" s="32" t="s">
        <v>1036</v>
      </c>
      <c r="B1296" s="114"/>
      <c r="C1296" s="114"/>
      <c r="D1296" s="31"/>
    </row>
    <row r="1297" spans="1:4" ht="18.75">
      <c r="A1297" s="32" t="s">
        <v>1037</v>
      </c>
      <c r="B1297" s="114"/>
      <c r="C1297" s="114"/>
      <c r="D1297" s="31"/>
    </row>
    <row r="1298" spans="1:4" ht="18.75">
      <c r="A1298" s="32" t="s">
        <v>1038</v>
      </c>
      <c r="B1298" s="114"/>
      <c r="C1298" s="114"/>
      <c r="D1298" s="31"/>
    </row>
    <row r="1299" spans="1:4" ht="18.75">
      <c r="A1299" s="32" t="s">
        <v>1039</v>
      </c>
      <c r="B1299" s="114"/>
      <c r="C1299" s="114"/>
      <c r="D1299" s="31"/>
    </row>
    <row r="1300" spans="1:4" ht="18.75">
      <c r="A1300" s="32" t="s">
        <v>1040</v>
      </c>
      <c r="B1300" s="115">
        <f>SUM(B1301:B1302)</f>
        <v>0</v>
      </c>
      <c r="C1300" s="115">
        <f>SUM(C1301:C1302)</f>
        <v>0</v>
      </c>
      <c r="D1300" s="31"/>
    </row>
    <row r="1301" spans="1:4" ht="18.75">
      <c r="A1301" s="32" t="s">
        <v>1041</v>
      </c>
      <c r="B1301" s="114"/>
      <c r="C1301" s="114"/>
      <c r="D1301" s="31"/>
    </row>
    <row r="1302" spans="1:4" ht="18.75">
      <c r="A1302" s="32" t="s">
        <v>905</v>
      </c>
      <c r="B1302" s="114"/>
      <c r="C1302" s="114"/>
      <c r="D1302" s="31"/>
    </row>
    <row r="1303" spans="1:4" ht="18.75">
      <c r="A1303" s="35" t="s">
        <v>1042</v>
      </c>
      <c r="B1303" s="116" t="s">
        <v>1042</v>
      </c>
      <c r="C1303" s="30"/>
      <c r="D1303" s="31"/>
    </row>
    <row r="1304" spans="1:4" ht="18.75">
      <c r="A1304" s="28" t="s">
        <v>1043</v>
      </c>
      <c r="B1304" s="30">
        <f>B6+B259+B270+B379+B433+B487+B543+B657+B720+B801+B821+B953+B1025+B1101+B1128+B1130+B1140+B1221+B1238+B1292</f>
        <v>107523</v>
      </c>
      <c r="C1304" s="30">
        <f>C6+C259+C270+C379+C433+C487+C543+C657+C720+C801+C821+C953+C1025+C1101+C1128+C1130+C1140+C1221+C1238+C1292</f>
        <v>83000</v>
      </c>
      <c r="D1304" s="31"/>
    </row>
    <row r="1305" spans="1:4" ht="19.5">
      <c r="A1305" s="17" t="s">
        <v>35</v>
      </c>
      <c r="B1305" s="36"/>
      <c r="C1305" s="36"/>
      <c r="D1305" s="37"/>
    </row>
  </sheetData>
  <mergeCells count="5">
    <mergeCell ref="A2:D2"/>
    <mergeCell ref="A4:A5"/>
    <mergeCell ref="B4:B5"/>
    <mergeCell ref="C4:C5"/>
    <mergeCell ref="D4:D5"/>
  </mergeCells>
  <printOptions horizontalCentered="1"/>
  <pageMargins left="0.7480314960629921" right="0.7480314960629921" top="0.984251968503937" bottom="0.984251968503937" header="0.5118110236220472" footer="0.5118110236220472"/>
  <pageSetup fitToHeight="50" fitToWidth="1" horizontalDpi="600" verticalDpi="600" orientation="landscape" paperSize="9" scale="87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X28"/>
  <sheetViews>
    <sheetView workbookViewId="0" topLeftCell="A1">
      <selection activeCell="D3" sqref="D3"/>
    </sheetView>
  </sheetViews>
  <sheetFormatPr defaultColWidth="9.125" defaultRowHeight="14.25"/>
  <cols>
    <col min="1" max="1" width="31.50390625" style="107" customWidth="1"/>
    <col min="2" max="2" width="11.625" style="107" bestFit="1" customWidth="1"/>
    <col min="3" max="4" width="9.50390625" style="107" bestFit="1" customWidth="1"/>
    <col min="5" max="5" width="9.00390625" style="107" bestFit="1" customWidth="1"/>
    <col min="6" max="6" width="7.75390625" style="107" customWidth="1"/>
    <col min="7" max="7" width="10.00390625" style="107" customWidth="1"/>
    <col min="8" max="8" width="7.125" style="107" bestFit="1" customWidth="1"/>
    <col min="9" max="10" width="9.00390625" style="107" bestFit="1" customWidth="1"/>
    <col min="11" max="11" width="9.50390625" style="107" bestFit="1" customWidth="1"/>
    <col min="12" max="12" width="10.50390625" style="107" bestFit="1" customWidth="1"/>
    <col min="13" max="13" width="8.00390625" style="107" bestFit="1" customWidth="1"/>
    <col min="14" max="16" width="7.125" style="107" bestFit="1" customWidth="1"/>
    <col min="17" max="19" width="9.50390625" style="107" bestFit="1" customWidth="1"/>
    <col min="20" max="20" width="9.25390625" style="107" bestFit="1" customWidth="1"/>
    <col min="21" max="21" width="9.00390625" style="107" bestFit="1" customWidth="1"/>
    <col min="22" max="22" width="9.50390625" style="107" bestFit="1" customWidth="1"/>
    <col min="23" max="23" width="10.375" style="107" customWidth="1"/>
    <col min="24" max="24" width="10.00390625" style="107" customWidth="1"/>
    <col min="25" max="25" width="11.625" style="107" bestFit="1" customWidth="1"/>
    <col min="26" max="26" width="9.50390625" style="107" bestFit="1" customWidth="1"/>
    <col min="27" max="28" width="9.25390625" style="107" bestFit="1" customWidth="1"/>
    <col min="29" max="29" width="9.50390625" style="107" bestFit="1" customWidth="1"/>
    <col min="30" max="30" width="11.625" style="107" bestFit="1" customWidth="1"/>
    <col min="31" max="36" width="9.25390625" style="107" bestFit="1" customWidth="1"/>
    <col min="37" max="37" width="11.625" style="107" bestFit="1" customWidth="1"/>
    <col min="38" max="38" width="12.75390625" style="107" bestFit="1" customWidth="1"/>
    <col min="39" max="39" width="8.75390625" style="107" customWidth="1"/>
    <col min="40" max="40" width="8.625" style="107" customWidth="1"/>
    <col min="41" max="42" width="10.25390625" style="107" customWidth="1"/>
    <col min="43" max="43" width="8.875" style="107" customWidth="1"/>
    <col min="44" max="44" width="11.00390625" style="107" customWidth="1"/>
    <col min="45" max="45" width="13.75390625" style="107" customWidth="1"/>
    <col min="46" max="46" width="10.875" style="107" customWidth="1"/>
    <col min="47" max="47" width="9.125" style="107" customWidth="1"/>
    <col min="48" max="48" width="11.125" style="107" customWidth="1"/>
    <col min="49" max="49" width="7.50390625" style="107" customWidth="1"/>
    <col min="50" max="51" width="8.625" style="107" customWidth="1"/>
    <col min="52" max="55" width="10.125" style="107" customWidth="1"/>
    <col min="56" max="56" width="11.375" style="107" customWidth="1"/>
    <col min="57" max="57" width="8.375" style="107" customWidth="1"/>
    <col min="58" max="58" width="10.50390625" style="107" customWidth="1"/>
    <col min="59" max="59" width="15.25390625" style="107" customWidth="1"/>
    <col min="60" max="60" width="10.375" style="107" customWidth="1"/>
    <col min="61" max="61" width="11.00390625" style="107" customWidth="1"/>
    <col min="62" max="62" width="10.375" style="107" customWidth="1"/>
    <col min="63" max="63" width="10.875" style="107" customWidth="1"/>
    <col min="64" max="64" width="11.00390625" style="107" customWidth="1"/>
    <col min="65" max="65" width="8.50390625" style="107" customWidth="1"/>
    <col min="66" max="66" width="9.00390625" style="107" customWidth="1"/>
    <col min="67" max="67" width="8.75390625" style="107" customWidth="1"/>
    <col min="68" max="68" width="8.25390625" style="107" customWidth="1"/>
    <col min="69" max="69" width="8.50390625" style="107" customWidth="1"/>
    <col min="70" max="70" width="9.125" style="107" customWidth="1"/>
    <col min="71" max="72" width="8.125" style="107" customWidth="1"/>
    <col min="73" max="73" width="8.00390625" style="107" customWidth="1"/>
    <col min="74" max="74" width="6.625" style="107" customWidth="1"/>
    <col min="75" max="75" width="9.125" style="107" customWidth="1"/>
    <col min="76" max="76" width="6.25390625" style="107" customWidth="1"/>
    <col min="77" max="77" width="7.50390625" style="107" customWidth="1"/>
    <col min="78" max="78" width="8.25390625" style="107" customWidth="1"/>
    <col min="79" max="79" width="8.375" style="107" customWidth="1"/>
    <col min="80" max="84" width="9.125" style="107" customWidth="1"/>
    <col min="85" max="85" width="8.125" style="107" customWidth="1"/>
    <col min="86" max="86" width="9.125" style="107" customWidth="1"/>
    <col min="87" max="87" width="6.875" style="107" customWidth="1"/>
    <col min="88" max="88" width="6.75390625" style="107" customWidth="1"/>
    <col min="89" max="89" width="7.00390625" style="107" customWidth="1"/>
    <col min="90" max="90" width="9.125" style="107" customWidth="1"/>
    <col min="91" max="91" width="6.50390625" style="107" customWidth="1"/>
    <col min="92" max="92" width="8.125" style="107" customWidth="1"/>
    <col min="93" max="95" width="9.00390625" style="107" bestFit="1" customWidth="1"/>
    <col min="96" max="97" width="9.50390625" style="107" bestFit="1" customWidth="1"/>
    <col min="98" max="98" width="5.25390625" style="107" bestFit="1" customWidth="1"/>
    <col min="99" max="99" width="10.375" style="107" customWidth="1"/>
    <col min="100" max="100" width="5.25390625" style="107" bestFit="1" customWidth="1"/>
    <col min="101" max="102" width="9.00390625" style="107" bestFit="1" customWidth="1"/>
    <col min="103" max="255" width="9.125" style="107" customWidth="1"/>
    <col min="256" max="16384" width="9.125" style="94" customWidth="1"/>
  </cols>
  <sheetData>
    <row r="1" spans="1:13" s="24" customFormat="1" ht="19.5" customHeight="1">
      <c r="A1" s="25"/>
      <c r="B1" s="26"/>
      <c r="C1" s="26"/>
      <c r="D1" s="26"/>
      <c r="E1" s="26"/>
      <c r="F1" s="26"/>
      <c r="G1" s="26"/>
      <c r="H1" s="26"/>
      <c r="I1" s="26"/>
      <c r="J1" s="99"/>
      <c r="K1" s="99"/>
      <c r="L1" s="99"/>
      <c r="M1" s="100"/>
    </row>
    <row r="2" spans="1:102" s="105" customFormat="1" ht="18.75" customHeight="1">
      <c r="A2" s="148" t="s">
        <v>1044</v>
      </c>
      <c r="B2" s="148" t="s">
        <v>1167</v>
      </c>
      <c r="C2" s="149" t="s">
        <v>1168</v>
      </c>
      <c r="D2" s="149"/>
      <c r="E2" s="149"/>
      <c r="F2" s="149"/>
      <c r="G2" s="149"/>
      <c r="H2" s="149"/>
      <c r="I2" s="149"/>
      <c r="J2" s="149"/>
      <c r="K2" s="149"/>
      <c r="L2" s="149" t="s">
        <v>1169</v>
      </c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50" t="s">
        <v>1169</v>
      </c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01"/>
      <c r="AI2" s="102" t="s">
        <v>1169</v>
      </c>
      <c r="AJ2" s="103"/>
      <c r="AK2" s="103"/>
      <c r="AL2" s="103"/>
      <c r="AM2" s="103"/>
      <c r="AN2" s="103"/>
      <c r="AO2" s="103"/>
      <c r="AP2" s="103"/>
      <c r="AQ2" s="103"/>
      <c r="AR2" s="101"/>
      <c r="AS2" s="149" t="s">
        <v>1045</v>
      </c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 t="s">
        <v>1045</v>
      </c>
      <c r="BE2" s="149"/>
      <c r="BF2" s="149"/>
      <c r="BG2" s="149"/>
      <c r="BH2" s="152" t="s">
        <v>1170</v>
      </c>
      <c r="BI2" s="152"/>
      <c r="BJ2" s="152"/>
      <c r="BK2" s="152"/>
      <c r="BL2" s="152"/>
      <c r="BM2" s="152" t="s">
        <v>1055</v>
      </c>
      <c r="BN2" s="152" t="s">
        <v>1171</v>
      </c>
      <c r="BO2" s="152"/>
      <c r="BP2" s="152"/>
      <c r="BQ2" s="152" t="s">
        <v>1172</v>
      </c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 t="s">
        <v>1173</v>
      </c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 t="s">
        <v>1173</v>
      </c>
      <c r="CP2" s="152"/>
      <c r="CQ2" s="152"/>
      <c r="CR2" s="152" t="s">
        <v>1174</v>
      </c>
      <c r="CS2" s="152"/>
      <c r="CT2" s="152"/>
      <c r="CU2" s="152"/>
      <c r="CV2" s="152"/>
      <c r="CW2" s="152"/>
      <c r="CX2" s="152"/>
    </row>
    <row r="3" spans="1:102" s="105" customFormat="1" ht="45.75" customHeight="1">
      <c r="A3" s="148"/>
      <c r="B3" s="148"/>
      <c r="C3" s="106" t="s">
        <v>1175</v>
      </c>
      <c r="D3" s="104" t="s">
        <v>1176</v>
      </c>
      <c r="E3" s="104" t="s">
        <v>1177</v>
      </c>
      <c r="F3" s="104" t="s">
        <v>1178</v>
      </c>
      <c r="G3" s="104" t="s">
        <v>1179</v>
      </c>
      <c r="H3" s="104" t="s">
        <v>1180</v>
      </c>
      <c r="I3" s="104" t="s">
        <v>1181</v>
      </c>
      <c r="J3" s="104" t="s">
        <v>1182</v>
      </c>
      <c r="K3" s="104" t="s">
        <v>1183</v>
      </c>
      <c r="L3" s="104" t="s">
        <v>1175</v>
      </c>
      <c r="M3" s="104" t="s">
        <v>1184</v>
      </c>
      <c r="N3" s="104" t="s">
        <v>1185</v>
      </c>
      <c r="O3" s="104" t="s">
        <v>1186</v>
      </c>
      <c r="P3" s="104" t="s">
        <v>1187</v>
      </c>
      <c r="Q3" s="104" t="s">
        <v>1188</v>
      </c>
      <c r="R3" s="104" t="s">
        <v>1189</v>
      </c>
      <c r="S3" s="104" t="s">
        <v>1190</v>
      </c>
      <c r="T3" s="104" t="s">
        <v>1191</v>
      </c>
      <c r="U3" s="104" t="s">
        <v>1192</v>
      </c>
      <c r="V3" s="104" t="s">
        <v>1193</v>
      </c>
      <c r="W3" s="104" t="s">
        <v>1194</v>
      </c>
      <c r="X3" s="104" t="s">
        <v>1195</v>
      </c>
      <c r="Y3" s="104" t="s">
        <v>1196</v>
      </c>
      <c r="Z3" s="104" t="s">
        <v>1197</v>
      </c>
      <c r="AA3" s="104" t="s">
        <v>1198</v>
      </c>
      <c r="AB3" s="104" t="s">
        <v>1199</v>
      </c>
      <c r="AC3" s="104" t="s">
        <v>1200</v>
      </c>
      <c r="AD3" s="104" t="s">
        <v>1201</v>
      </c>
      <c r="AE3" s="104" t="s">
        <v>1202</v>
      </c>
      <c r="AF3" s="104" t="s">
        <v>1203</v>
      </c>
      <c r="AG3" s="104" t="s">
        <v>1204</v>
      </c>
      <c r="AH3" s="104" t="s">
        <v>1205</v>
      </c>
      <c r="AI3" s="104" t="s">
        <v>1206</v>
      </c>
      <c r="AJ3" s="104" t="s">
        <v>1207</v>
      </c>
      <c r="AK3" s="104" t="s">
        <v>1208</v>
      </c>
      <c r="AL3" s="104" t="s">
        <v>1209</v>
      </c>
      <c r="AM3" s="104" t="s">
        <v>1210</v>
      </c>
      <c r="AN3" s="104" t="s">
        <v>1211</v>
      </c>
      <c r="AO3" s="104" t="s">
        <v>1212</v>
      </c>
      <c r="AP3" s="104" t="s">
        <v>1213</v>
      </c>
      <c r="AQ3" s="104" t="s">
        <v>1214</v>
      </c>
      <c r="AR3" s="104" t="s">
        <v>1215</v>
      </c>
      <c r="AS3" s="104" t="s">
        <v>1175</v>
      </c>
      <c r="AT3" s="104" t="s">
        <v>1216</v>
      </c>
      <c r="AU3" s="104" t="s">
        <v>1217</v>
      </c>
      <c r="AV3" s="104" t="s">
        <v>1218</v>
      </c>
      <c r="AW3" s="104" t="s">
        <v>1219</v>
      </c>
      <c r="AX3" s="104" t="s">
        <v>1220</v>
      </c>
      <c r="AY3" s="104" t="s">
        <v>1221</v>
      </c>
      <c r="AZ3" s="104" t="s">
        <v>1222</v>
      </c>
      <c r="BA3" s="104" t="s">
        <v>1223</v>
      </c>
      <c r="BB3" s="104" t="s">
        <v>1224</v>
      </c>
      <c r="BC3" s="104" t="s">
        <v>1225</v>
      </c>
      <c r="BD3" s="104" t="s">
        <v>1226</v>
      </c>
      <c r="BE3" s="104" t="s">
        <v>1227</v>
      </c>
      <c r="BF3" s="104" t="s">
        <v>1228</v>
      </c>
      <c r="BG3" s="104" t="s">
        <v>1229</v>
      </c>
      <c r="BH3" s="104" t="s">
        <v>1175</v>
      </c>
      <c r="BI3" s="104" t="s">
        <v>1230</v>
      </c>
      <c r="BJ3" s="104" t="s">
        <v>1231</v>
      </c>
      <c r="BK3" s="104" t="s">
        <v>1232</v>
      </c>
      <c r="BL3" s="104" t="s">
        <v>1233</v>
      </c>
      <c r="BM3" s="152"/>
      <c r="BN3" s="104" t="s">
        <v>1175</v>
      </c>
      <c r="BO3" s="104" t="s">
        <v>1234</v>
      </c>
      <c r="BP3" s="104" t="s">
        <v>1235</v>
      </c>
      <c r="BQ3" s="104" t="s">
        <v>1175</v>
      </c>
      <c r="BR3" s="104" t="s">
        <v>1236</v>
      </c>
      <c r="BS3" s="104" t="s">
        <v>1237</v>
      </c>
      <c r="BT3" s="104" t="s">
        <v>1238</v>
      </c>
      <c r="BU3" s="104" t="s">
        <v>1239</v>
      </c>
      <c r="BV3" s="104" t="s">
        <v>1240</v>
      </c>
      <c r="BW3" s="104" t="s">
        <v>1241</v>
      </c>
      <c r="BX3" s="104" t="s">
        <v>1242</v>
      </c>
      <c r="BY3" s="104" t="s">
        <v>1243</v>
      </c>
      <c r="BZ3" s="104" t="s">
        <v>1244</v>
      </c>
      <c r="CA3" s="104" t="s">
        <v>1245</v>
      </c>
      <c r="CB3" s="104" t="s">
        <v>1175</v>
      </c>
      <c r="CC3" s="104" t="s">
        <v>1236</v>
      </c>
      <c r="CD3" s="104" t="s">
        <v>1237</v>
      </c>
      <c r="CE3" s="104" t="s">
        <v>1238</v>
      </c>
      <c r="CF3" s="104" t="s">
        <v>1246</v>
      </c>
      <c r="CG3" s="104" t="s">
        <v>1240</v>
      </c>
      <c r="CH3" s="104" t="s">
        <v>1241</v>
      </c>
      <c r="CI3" s="104" t="s">
        <v>1242</v>
      </c>
      <c r="CJ3" s="104" t="s">
        <v>1247</v>
      </c>
      <c r="CK3" s="104" t="s">
        <v>1248</v>
      </c>
      <c r="CL3" s="104" t="s">
        <v>1249</v>
      </c>
      <c r="CM3" s="104" t="s">
        <v>1250</v>
      </c>
      <c r="CN3" s="104" t="s">
        <v>1243</v>
      </c>
      <c r="CO3" s="104" t="s">
        <v>1244</v>
      </c>
      <c r="CP3" s="104" t="s">
        <v>1251</v>
      </c>
      <c r="CQ3" s="104" t="s">
        <v>1173</v>
      </c>
      <c r="CR3" s="104" t="s">
        <v>1175</v>
      </c>
      <c r="CS3" s="104" t="s">
        <v>1252</v>
      </c>
      <c r="CT3" s="104" t="s">
        <v>1253</v>
      </c>
      <c r="CU3" s="104" t="s">
        <v>1254</v>
      </c>
      <c r="CV3" s="104" t="s">
        <v>1255</v>
      </c>
      <c r="CW3" s="104" t="s">
        <v>1256</v>
      </c>
      <c r="CX3" s="104" t="s">
        <v>1174</v>
      </c>
    </row>
    <row r="4" spans="1:102" ht="16.5" customHeight="1">
      <c r="A4" s="119" t="s">
        <v>37</v>
      </c>
      <c r="B4" s="126">
        <f>C4+L4+AS4+BI4+BJ4+BK4+BL4+BM4+CB4</f>
        <v>24829.865652</v>
      </c>
      <c r="C4" s="126">
        <f>SUM(D4:K4)</f>
        <v>3233.0594919999994</v>
      </c>
      <c r="D4" s="127">
        <v>2411.54324</v>
      </c>
      <c r="E4" s="127">
        <v>0</v>
      </c>
      <c r="F4" s="127">
        <v>0</v>
      </c>
      <c r="G4" s="127">
        <v>730.388252</v>
      </c>
      <c r="H4" s="127">
        <v>0</v>
      </c>
      <c r="I4" s="127">
        <v>72.468</v>
      </c>
      <c r="J4" s="127">
        <v>0</v>
      </c>
      <c r="K4" s="127">
        <v>18.66</v>
      </c>
      <c r="L4" s="128">
        <f>SUM(M4:AR4)</f>
        <v>20150.80616</v>
      </c>
      <c r="M4" s="127">
        <v>128.64</v>
      </c>
      <c r="N4" s="127">
        <v>40</v>
      </c>
      <c r="O4" s="127">
        <v>0</v>
      </c>
      <c r="P4" s="127">
        <v>1.2</v>
      </c>
      <c r="Q4" s="127">
        <v>0</v>
      </c>
      <c r="R4" s="127">
        <v>380</v>
      </c>
      <c r="S4" s="127">
        <v>44.1096</v>
      </c>
      <c r="T4" s="127">
        <v>0</v>
      </c>
      <c r="U4" s="127">
        <v>320</v>
      </c>
      <c r="V4" s="127">
        <v>83</v>
      </c>
      <c r="W4" s="127">
        <v>60</v>
      </c>
      <c r="X4" s="127">
        <v>10</v>
      </c>
      <c r="Y4" s="127">
        <v>1480</v>
      </c>
      <c r="Z4" s="127">
        <v>75</v>
      </c>
      <c r="AA4" s="127">
        <v>68.3</v>
      </c>
      <c r="AB4" s="127">
        <v>30.5</v>
      </c>
      <c r="AC4" s="127">
        <v>100</v>
      </c>
      <c r="AD4" s="127">
        <v>2100</v>
      </c>
      <c r="AE4" s="127">
        <v>0</v>
      </c>
      <c r="AF4" s="127">
        <v>0</v>
      </c>
      <c r="AG4" s="127">
        <v>0</v>
      </c>
      <c r="AH4" s="127">
        <v>0</v>
      </c>
      <c r="AI4" s="127">
        <v>0</v>
      </c>
      <c r="AJ4" s="127">
        <v>0</v>
      </c>
      <c r="AK4" s="127">
        <v>53</v>
      </c>
      <c r="AL4" s="127">
        <f>3410+11390.137</f>
        <v>14800.137</v>
      </c>
      <c r="AM4" s="127">
        <v>34.319559999999996</v>
      </c>
      <c r="AN4" s="127">
        <v>0</v>
      </c>
      <c r="AO4" s="127">
        <v>80</v>
      </c>
      <c r="AP4" s="127">
        <v>246.6</v>
      </c>
      <c r="AQ4" s="127">
        <v>0</v>
      </c>
      <c r="AR4" s="127">
        <v>16</v>
      </c>
      <c r="AS4" s="128">
        <f>SUM(AT4:BG4)</f>
        <v>420</v>
      </c>
      <c r="AT4" s="127">
        <v>0</v>
      </c>
      <c r="AU4" s="127">
        <v>0</v>
      </c>
      <c r="AV4" s="127">
        <v>0</v>
      </c>
      <c r="AW4" s="127">
        <v>0</v>
      </c>
      <c r="AX4" s="127">
        <v>0</v>
      </c>
      <c r="AY4" s="127">
        <v>0</v>
      </c>
      <c r="AZ4" s="127">
        <v>0</v>
      </c>
      <c r="BA4" s="127">
        <v>0</v>
      </c>
      <c r="BB4" s="127">
        <v>0</v>
      </c>
      <c r="BC4" s="127">
        <v>0</v>
      </c>
      <c r="BD4" s="127">
        <v>420</v>
      </c>
      <c r="BE4" s="127">
        <v>0</v>
      </c>
      <c r="BF4" s="127">
        <v>0</v>
      </c>
      <c r="BG4" s="127">
        <v>0</v>
      </c>
      <c r="BH4" s="123">
        <f>BJ4</f>
        <v>800</v>
      </c>
      <c r="BI4" s="123"/>
      <c r="BJ4" s="123">
        <v>800</v>
      </c>
      <c r="BK4" s="123"/>
      <c r="BL4" s="123"/>
      <c r="BM4" s="123"/>
      <c r="BN4" s="123"/>
      <c r="BO4" s="123"/>
      <c r="BP4" s="123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3">
        <f>CD4+CN4</f>
        <v>226</v>
      </c>
      <c r="CC4" s="123"/>
      <c r="CD4" s="123">
        <v>166</v>
      </c>
      <c r="CE4" s="123"/>
      <c r="CF4" s="123"/>
      <c r="CG4" s="123"/>
      <c r="CH4" s="123"/>
      <c r="CI4" s="123"/>
      <c r="CJ4" s="123"/>
      <c r="CK4" s="123"/>
      <c r="CL4" s="123"/>
      <c r="CM4" s="123"/>
      <c r="CN4" s="123">
        <v>60</v>
      </c>
      <c r="CO4" s="123"/>
      <c r="CP4" s="123"/>
      <c r="CQ4" s="123"/>
      <c r="CR4" s="123"/>
      <c r="CS4" s="123"/>
      <c r="CT4" s="123"/>
      <c r="CU4" s="123"/>
      <c r="CV4" s="123"/>
      <c r="CW4" s="123"/>
      <c r="CX4" s="123"/>
    </row>
    <row r="5" spans="1:102" ht="16.5" customHeight="1">
      <c r="A5" s="120" t="s">
        <v>1257</v>
      </c>
      <c r="B5" s="126">
        <f aca="true" t="shared" si="0" ref="B5:B26">C5+L5+AS5+BH5+BI5+BJ5+BK5+BL5+BM5</f>
        <v>0</v>
      </c>
      <c r="C5" s="126">
        <f aca="true" t="shared" si="1" ref="C5:C27">SUM(D5:K5)</f>
        <v>0</v>
      </c>
      <c r="D5" s="127">
        <v>0</v>
      </c>
      <c r="E5" s="127">
        <v>0</v>
      </c>
      <c r="F5" s="127">
        <v>0</v>
      </c>
      <c r="G5" s="127">
        <v>0</v>
      </c>
      <c r="H5" s="127">
        <v>0</v>
      </c>
      <c r="I5" s="127">
        <v>0</v>
      </c>
      <c r="J5" s="127">
        <v>0</v>
      </c>
      <c r="K5" s="127">
        <v>0</v>
      </c>
      <c r="L5" s="128">
        <f aca="true" t="shared" si="2" ref="L5:L27">SUM(M5:AR5)</f>
        <v>0</v>
      </c>
      <c r="M5" s="127">
        <v>0</v>
      </c>
      <c r="N5" s="127">
        <v>0</v>
      </c>
      <c r="O5" s="127">
        <v>0</v>
      </c>
      <c r="P5" s="127">
        <v>0</v>
      </c>
      <c r="Q5" s="127">
        <v>0</v>
      </c>
      <c r="R5" s="127">
        <v>0</v>
      </c>
      <c r="S5" s="127">
        <v>0</v>
      </c>
      <c r="T5" s="127">
        <v>0</v>
      </c>
      <c r="U5" s="127">
        <v>0</v>
      </c>
      <c r="V5" s="127">
        <v>0</v>
      </c>
      <c r="W5" s="127">
        <v>0</v>
      </c>
      <c r="X5" s="127">
        <v>0</v>
      </c>
      <c r="Y5" s="127">
        <v>0</v>
      </c>
      <c r="Z5" s="127">
        <v>0</v>
      </c>
      <c r="AA5" s="127">
        <v>0</v>
      </c>
      <c r="AB5" s="127">
        <v>0</v>
      </c>
      <c r="AC5" s="127">
        <v>0</v>
      </c>
      <c r="AD5" s="127">
        <v>0</v>
      </c>
      <c r="AE5" s="127">
        <v>0</v>
      </c>
      <c r="AF5" s="127">
        <v>0</v>
      </c>
      <c r="AG5" s="127">
        <v>0</v>
      </c>
      <c r="AH5" s="127">
        <v>0</v>
      </c>
      <c r="AI5" s="127">
        <v>0</v>
      </c>
      <c r="AJ5" s="127">
        <v>0</v>
      </c>
      <c r="AK5" s="127">
        <v>0</v>
      </c>
      <c r="AL5" s="127">
        <v>0</v>
      </c>
      <c r="AM5" s="127">
        <v>0</v>
      </c>
      <c r="AN5" s="127">
        <v>0</v>
      </c>
      <c r="AO5" s="127">
        <v>0</v>
      </c>
      <c r="AP5" s="127">
        <v>0</v>
      </c>
      <c r="AQ5" s="127">
        <v>0</v>
      </c>
      <c r="AR5" s="127">
        <v>0</v>
      </c>
      <c r="AS5" s="128">
        <f aca="true" t="shared" si="3" ref="AS5:AS27">SUM(AT5:BG5)</f>
        <v>0</v>
      </c>
      <c r="AT5" s="127">
        <v>0</v>
      </c>
      <c r="AU5" s="127">
        <v>0</v>
      </c>
      <c r="AV5" s="127">
        <v>0</v>
      </c>
      <c r="AW5" s="127">
        <v>0</v>
      </c>
      <c r="AX5" s="127">
        <v>0</v>
      </c>
      <c r="AY5" s="127">
        <v>0</v>
      </c>
      <c r="AZ5" s="127">
        <v>0</v>
      </c>
      <c r="BA5" s="127">
        <v>0</v>
      </c>
      <c r="BB5" s="127">
        <v>0</v>
      </c>
      <c r="BC5" s="127">
        <v>0</v>
      </c>
      <c r="BD5" s="127">
        <v>0</v>
      </c>
      <c r="BE5" s="127">
        <v>0</v>
      </c>
      <c r="BF5" s="127">
        <v>0</v>
      </c>
      <c r="BG5" s="127">
        <v>0</v>
      </c>
      <c r="BH5" s="123"/>
      <c r="BI5" s="123"/>
      <c r="BJ5" s="123"/>
      <c r="BK5" s="123"/>
      <c r="BL5" s="123"/>
      <c r="BM5" s="123"/>
      <c r="BN5" s="123"/>
      <c r="BO5" s="123"/>
      <c r="BP5" s="123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</row>
    <row r="6" spans="1:102" ht="16.5" customHeight="1">
      <c r="A6" s="120" t="s">
        <v>1258</v>
      </c>
      <c r="B6" s="126">
        <f>C6+L6+AS6+BH6+BI6+BK6+BL6+BM6</f>
        <v>4500</v>
      </c>
      <c r="C6" s="126">
        <f t="shared" si="1"/>
        <v>0</v>
      </c>
      <c r="D6" s="127">
        <v>0</v>
      </c>
      <c r="E6" s="127">
        <v>0</v>
      </c>
      <c r="F6" s="127">
        <v>0</v>
      </c>
      <c r="G6" s="127">
        <v>0</v>
      </c>
      <c r="H6" s="127">
        <v>0</v>
      </c>
      <c r="I6" s="127">
        <v>0</v>
      </c>
      <c r="J6" s="127">
        <v>0</v>
      </c>
      <c r="K6" s="127">
        <v>0</v>
      </c>
      <c r="L6" s="128">
        <f t="shared" si="2"/>
        <v>4350</v>
      </c>
      <c r="M6" s="127">
        <v>0</v>
      </c>
      <c r="N6" s="127">
        <v>0</v>
      </c>
      <c r="O6" s="127">
        <v>0</v>
      </c>
      <c r="P6" s="127">
        <v>0</v>
      </c>
      <c r="Q6" s="127">
        <v>0</v>
      </c>
      <c r="R6" s="127">
        <v>0</v>
      </c>
      <c r="S6" s="127">
        <v>0</v>
      </c>
      <c r="T6" s="127">
        <v>0</v>
      </c>
      <c r="U6" s="127">
        <v>0</v>
      </c>
      <c r="V6" s="127">
        <v>0</v>
      </c>
      <c r="W6" s="127">
        <v>0</v>
      </c>
      <c r="X6" s="127">
        <v>0</v>
      </c>
      <c r="Y6" s="127">
        <v>0</v>
      </c>
      <c r="Z6" s="127">
        <v>0</v>
      </c>
      <c r="AA6" s="127">
        <v>0</v>
      </c>
      <c r="AB6" s="127">
        <v>0</v>
      </c>
      <c r="AC6" s="127">
        <v>0</v>
      </c>
      <c r="AD6" s="127">
        <v>3000</v>
      </c>
      <c r="AE6" s="127">
        <v>0</v>
      </c>
      <c r="AF6" s="127">
        <v>0</v>
      </c>
      <c r="AG6" s="127">
        <v>0</v>
      </c>
      <c r="AH6" s="127">
        <v>0</v>
      </c>
      <c r="AI6" s="127">
        <v>0</v>
      </c>
      <c r="AJ6" s="127">
        <v>0</v>
      </c>
      <c r="AK6" s="127">
        <v>0</v>
      </c>
      <c r="AL6" s="127">
        <v>1350</v>
      </c>
      <c r="AM6" s="127">
        <v>0</v>
      </c>
      <c r="AN6" s="127">
        <v>0</v>
      </c>
      <c r="AO6" s="127">
        <v>0</v>
      </c>
      <c r="AP6" s="127">
        <v>0</v>
      </c>
      <c r="AQ6" s="127">
        <v>0</v>
      </c>
      <c r="AR6" s="127">
        <v>0</v>
      </c>
      <c r="AS6" s="128">
        <f t="shared" si="3"/>
        <v>0</v>
      </c>
      <c r="AT6" s="127">
        <v>0</v>
      </c>
      <c r="AU6" s="127">
        <v>0</v>
      </c>
      <c r="AV6" s="127">
        <v>0</v>
      </c>
      <c r="AW6" s="127">
        <v>0</v>
      </c>
      <c r="AX6" s="127">
        <v>0</v>
      </c>
      <c r="AY6" s="127">
        <v>0</v>
      </c>
      <c r="AZ6" s="127">
        <v>0</v>
      </c>
      <c r="BA6" s="127">
        <v>0</v>
      </c>
      <c r="BB6" s="127">
        <v>0</v>
      </c>
      <c r="BC6" s="127">
        <v>0</v>
      </c>
      <c r="BD6" s="127">
        <v>0</v>
      </c>
      <c r="BE6" s="127">
        <v>0</v>
      </c>
      <c r="BF6" s="127">
        <v>0</v>
      </c>
      <c r="BG6" s="127">
        <v>0</v>
      </c>
      <c r="BH6" s="123">
        <f>BJ6</f>
        <v>150</v>
      </c>
      <c r="BI6" s="123"/>
      <c r="BJ6" s="123">
        <v>150</v>
      </c>
      <c r="BK6" s="123"/>
      <c r="BL6" s="123"/>
      <c r="BM6" s="123"/>
      <c r="BN6" s="123"/>
      <c r="BO6" s="123"/>
      <c r="BP6" s="123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</row>
    <row r="7" spans="1:102" ht="16.5" customHeight="1">
      <c r="A7" s="120" t="s">
        <v>265</v>
      </c>
      <c r="B7" s="126">
        <f>C7+L7+AS7+BH7+BI7+BJ7+BK7+BL7+BM7+CB7</f>
        <v>5950.400847000001</v>
      </c>
      <c r="C7" s="126">
        <f t="shared" si="1"/>
        <v>1002.4872720000001</v>
      </c>
      <c r="D7" s="127">
        <v>343.2624</v>
      </c>
      <c r="E7" s="127">
        <v>0</v>
      </c>
      <c r="F7" s="127">
        <v>0</v>
      </c>
      <c r="G7" s="127">
        <v>69.387072</v>
      </c>
      <c r="H7" s="127">
        <v>56.784</v>
      </c>
      <c r="I7" s="127">
        <v>0</v>
      </c>
      <c r="J7" s="127">
        <v>0</v>
      </c>
      <c r="K7" s="127">
        <v>533.0538</v>
      </c>
      <c r="L7" s="128">
        <f t="shared" si="2"/>
        <v>4760.162087000001</v>
      </c>
      <c r="M7" s="127">
        <v>32.68</v>
      </c>
      <c r="N7" s="127">
        <v>20</v>
      </c>
      <c r="O7" s="127">
        <v>0</v>
      </c>
      <c r="P7" s="127">
        <v>1.4864</v>
      </c>
      <c r="Q7" s="127">
        <v>130.5</v>
      </c>
      <c r="R7" s="127">
        <v>0</v>
      </c>
      <c r="S7" s="127">
        <v>16.02</v>
      </c>
      <c r="T7" s="127">
        <v>0</v>
      </c>
      <c r="U7" s="127">
        <v>138</v>
      </c>
      <c r="V7" s="127">
        <v>41.72</v>
      </c>
      <c r="W7" s="127">
        <v>0</v>
      </c>
      <c r="X7" s="127">
        <v>8.5</v>
      </c>
      <c r="Y7" s="127">
        <v>0</v>
      </c>
      <c r="Z7" s="127">
        <v>10.5</v>
      </c>
      <c r="AA7" s="127">
        <v>6.98</v>
      </c>
      <c r="AB7" s="127">
        <v>4</v>
      </c>
      <c r="AC7" s="127">
        <v>5</v>
      </c>
      <c r="AD7" s="127">
        <v>0</v>
      </c>
      <c r="AE7" s="127">
        <v>0</v>
      </c>
      <c r="AF7" s="127">
        <v>0</v>
      </c>
      <c r="AG7" s="127">
        <v>0</v>
      </c>
      <c r="AH7" s="127">
        <v>0</v>
      </c>
      <c r="AI7" s="127">
        <v>0</v>
      </c>
      <c r="AJ7" s="127">
        <v>0</v>
      </c>
      <c r="AK7" s="127">
        <v>17</v>
      </c>
      <c r="AL7" s="127">
        <v>4294.450407</v>
      </c>
      <c r="AM7" s="127">
        <v>0</v>
      </c>
      <c r="AN7" s="127">
        <v>0</v>
      </c>
      <c r="AO7" s="127">
        <v>8</v>
      </c>
      <c r="AP7" s="127">
        <v>0</v>
      </c>
      <c r="AQ7" s="127">
        <v>0</v>
      </c>
      <c r="AR7" s="127">
        <v>25.32528</v>
      </c>
      <c r="AS7" s="128">
        <f t="shared" si="3"/>
        <v>47.751488</v>
      </c>
      <c r="AT7" s="127">
        <v>0</v>
      </c>
      <c r="AU7" s="127">
        <v>0</v>
      </c>
      <c r="AV7" s="127">
        <v>0</v>
      </c>
      <c r="AW7" s="127">
        <v>0</v>
      </c>
      <c r="AX7" s="127">
        <v>0</v>
      </c>
      <c r="AY7" s="127">
        <v>0</v>
      </c>
      <c r="AZ7" s="127">
        <v>0</v>
      </c>
      <c r="BA7" s="127">
        <v>0</v>
      </c>
      <c r="BB7" s="127">
        <v>0</v>
      </c>
      <c r="BC7" s="127">
        <v>0</v>
      </c>
      <c r="BD7" s="127">
        <v>41.191488</v>
      </c>
      <c r="BE7" s="127">
        <v>0</v>
      </c>
      <c r="BF7" s="127">
        <v>0</v>
      </c>
      <c r="BG7" s="127">
        <v>6.56</v>
      </c>
      <c r="BH7" s="123"/>
      <c r="BI7" s="123"/>
      <c r="BJ7" s="123"/>
      <c r="BK7" s="123"/>
      <c r="BL7" s="123"/>
      <c r="BM7" s="123"/>
      <c r="BN7" s="123"/>
      <c r="BO7" s="123"/>
      <c r="BP7" s="123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3">
        <f>CF7</f>
        <v>140</v>
      </c>
      <c r="CC7" s="123"/>
      <c r="CD7" s="123"/>
      <c r="CE7" s="123"/>
      <c r="CF7" s="123">
        <v>140</v>
      </c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</row>
    <row r="8" spans="1:102" ht="16.5" customHeight="1">
      <c r="A8" s="120" t="s">
        <v>316</v>
      </c>
      <c r="B8" s="126">
        <f t="shared" si="0"/>
        <v>0</v>
      </c>
      <c r="C8" s="126">
        <f t="shared" si="1"/>
        <v>0</v>
      </c>
      <c r="D8" s="127">
        <v>0</v>
      </c>
      <c r="E8" s="127">
        <v>0</v>
      </c>
      <c r="F8" s="127">
        <v>0</v>
      </c>
      <c r="G8" s="127">
        <v>0</v>
      </c>
      <c r="H8" s="127">
        <v>0</v>
      </c>
      <c r="I8" s="127">
        <v>0</v>
      </c>
      <c r="J8" s="127">
        <v>0</v>
      </c>
      <c r="K8" s="127">
        <v>0</v>
      </c>
      <c r="L8" s="128">
        <f t="shared" si="2"/>
        <v>0</v>
      </c>
      <c r="M8" s="127">
        <v>0</v>
      </c>
      <c r="N8" s="127">
        <v>0</v>
      </c>
      <c r="O8" s="127">
        <v>0</v>
      </c>
      <c r="P8" s="127">
        <v>0</v>
      </c>
      <c r="Q8" s="127">
        <v>0</v>
      </c>
      <c r="R8" s="127">
        <v>0</v>
      </c>
      <c r="S8" s="127">
        <v>0</v>
      </c>
      <c r="T8" s="127">
        <v>0</v>
      </c>
      <c r="U8" s="127">
        <v>0</v>
      </c>
      <c r="V8" s="127">
        <v>0</v>
      </c>
      <c r="W8" s="127">
        <v>0</v>
      </c>
      <c r="X8" s="127">
        <v>0</v>
      </c>
      <c r="Y8" s="127">
        <v>0</v>
      </c>
      <c r="Z8" s="127">
        <v>0</v>
      </c>
      <c r="AA8" s="127">
        <v>0</v>
      </c>
      <c r="AB8" s="127">
        <v>0</v>
      </c>
      <c r="AC8" s="127">
        <v>0</v>
      </c>
      <c r="AD8" s="127">
        <v>0</v>
      </c>
      <c r="AE8" s="127">
        <v>0</v>
      </c>
      <c r="AF8" s="127">
        <v>0</v>
      </c>
      <c r="AG8" s="127">
        <v>0</v>
      </c>
      <c r="AH8" s="127">
        <v>0</v>
      </c>
      <c r="AI8" s="127">
        <v>0</v>
      </c>
      <c r="AJ8" s="127">
        <v>0</v>
      </c>
      <c r="AK8" s="127">
        <v>0</v>
      </c>
      <c r="AL8" s="127">
        <v>0</v>
      </c>
      <c r="AM8" s="127">
        <v>0</v>
      </c>
      <c r="AN8" s="127">
        <v>0</v>
      </c>
      <c r="AO8" s="127">
        <v>0</v>
      </c>
      <c r="AP8" s="127">
        <v>0</v>
      </c>
      <c r="AQ8" s="127">
        <v>0</v>
      </c>
      <c r="AR8" s="127">
        <v>0</v>
      </c>
      <c r="AS8" s="128">
        <f t="shared" si="3"/>
        <v>0</v>
      </c>
      <c r="AT8" s="127">
        <v>0</v>
      </c>
      <c r="AU8" s="127">
        <v>0</v>
      </c>
      <c r="AV8" s="127">
        <v>0</v>
      </c>
      <c r="AW8" s="127">
        <v>0</v>
      </c>
      <c r="AX8" s="127">
        <v>0</v>
      </c>
      <c r="AY8" s="127">
        <v>0</v>
      </c>
      <c r="AZ8" s="127">
        <v>0</v>
      </c>
      <c r="BA8" s="127">
        <v>0</v>
      </c>
      <c r="BB8" s="127">
        <v>0</v>
      </c>
      <c r="BC8" s="127">
        <v>0</v>
      </c>
      <c r="BD8" s="127">
        <v>0</v>
      </c>
      <c r="BE8" s="127">
        <v>0</v>
      </c>
      <c r="BF8" s="127">
        <v>0</v>
      </c>
      <c r="BG8" s="127">
        <v>0</v>
      </c>
      <c r="BH8" s="123"/>
      <c r="BI8" s="123"/>
      <c r="BJ8" s="123"/>
      <c r="BK8" s="123"/>
      <c r="BL8" s="123"/>
      <c r="BM8" s="123"/>
      <c r="BN8" s="123"/>
      <c r="BO8" s="123"/>
      <c r="BP8" s="123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</row>
    <row r="9" spans="1:102" ht="16.5" customHeight="1">
      <c r="A9" s="120" t="s">
        <v>363</v>
      </c>
      <c r="B9" s="126">
        <f t="shared" si="0"/>
        <v>0</v>
      </c>
      <c r="C9" s="126">
        <f t="shared" si="1"/>
        <v>0</v>
      </c>
      <c r="D9" s="127">
        <v>0</v>
      </c>
      <c r="E9" s="127">
        <v>0</v>
      </c>
      <c r="F9" s="127">
        <v>0</v>
      </c>
      <c r="G9" s="127">
        <v>0</v>
      </c>
      <c r="H9" s="127">
        <v>0</v>
      </c>
      <c r="I9" s="127">
        <v>0</v>
      </c>
      <c r="J9" s="127">
        <v>0</v>
      </c>
      <c r="K9" s="127">
        <v>0</v>
      </c>
      <c r="L9" s="128">
        <f t="shared" si="2"/>
        <v>0</v>
      </c>
      <c r="M9" s="127">
        <v>0</v>
      </c>
      <c r="N9" s="127">
        <v>0</v>
      </c>
      <c r="O9" s="127">
        <v>0</v>
      </c>
      <c r="P9" s="127">
        <v>0</v>
      </c>
      <c r="Q9" s="127">
        <v>0</v>
      </c>
      <c r="R9" s="127">
        <v>0</v>
      </c>
      <c r="S9" s="127">
        <v>0</v>
      </c>
      <c r="T9" s="127">
        <v>0</v>
      </c>
      <c r="U9" s="127">
        <v>0</v>
      </c>
      <c r="V9" s="127">
        <v>0</v>
      </c>
      <c r="W9" s="127">
        <v>0</v>
      </c>
      <c r="X9" s="127">
        <v>0</v>
      </c>
      <c r="Y9" s="127">
        <v>0</v>
      </c>
      <c r="Z9" s="127">
        <v>0</v>
      </c>
      <c r="AA9" s="127">
        <v>0</v>
      </c>
      <c r="AB9" s="127">
        <v>0</v>
      </c>
      <c r="AC9" s="127">
        <v>0</v>
      </c>
      <c r="AD9" s="127">
        <v>0</v>
      </c>
      <c r="AE9" s="127">
        <v>0</v>
      </c>
      <c r="AF9" s="127">
        <v>0</v>
      </c>
      <c r="AG9" s="127">
        <v>0</v>
      </c>
      <c r="AH9" s="127">
        <v>0</v>
      </c>
      <c r="AI9" s="127">
        <v>0</v>
      </c>
      <c r="AJ9" s="127">
        <v>0</v>
      </c>
      <c r="AK9" s="127">
        <v>0</v>
      </c>
      <c r="AL9" s="127">
        <v>0</v>
      </c>
      <c r="AM9" s="127">
        <v>0</v>
      </c>
      <c r="AN9" s="127">
        <v>0</v>
      </c>
      <c r="AO9" s="127">
        <v>0</v>
      </c>
      <c r="AP9" s="127">
        <v>0</v>
      </c>
      <c r="AQ9" s="127">
        <v>0</v>
      </c>
      <c r="AR9" s="127">
        <v>0</v>
      </c>
      <c r="AS9" s="128">
        <f t="shared" si="3"/>
        <v>0</v>
      </c>
      <c r="AT9" s="127">
        <v>0</v>
      </c>
      <c r="AU9" s="127">
        <v>0</v>
      </c>
      <c r="AV9" s="127">
        <v>0</v>
      </c>
      <c r="AW9" s="127">
        <v>0</v>
      </c>
      <c r="AX9" s="127">
        <v>0</v>
      </c>
      <c r="AY9" s="127">
        <v>0</v>
      </c>
      <c r="AZ9" s="127">
        <v>0</v>
      </c>
      <c r="BA9" s="127">
        <v>0</v>
      </c>
      <c r="BB9" s="127">
        <v>0</v>
      </c>
      <c r="BC9" s="127">
        <v>0</v>
      </c>
      <c r="BD9" s="127">
        <v>0</v>
      </c>
      <c r="BE9" s="127">
        <v>0</v>
      </c>
      <c r="BF9" s="127">
        <v>0</v>
      </c>
      <c r="BG9" s="127">
        <v>0</v>
      </c>
      <c r="BH9" s="123"/>
      <c r="BI9" s="123"/>
      <c r="BJ9" s="123"/>
      <c r="BK9" s="123"/>
      <c r="BL9" s="123"/>
      <c r="BM9" s="123"/>
      <c r="BN9" s="123"/>
      <c r="BO9" s="123"/>
      <c r="BP9" s="123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</row>
    <row r="10" spans="1:102" ht="16.5" customHeight="1">
      <c r="A10" s="120" t="s">
        <v>404</v>
      </c>
      <c r="B10" s="126">
        <f t="shared" si="0"/>
        <v>0</v>
      </c>
      <c r="C10" s="126">
        <f t="shared" si="1"/>
        <v>0</v>
      </c>
      <c r="D10" s="127">
        <v>0</v>
      </c>
      <c r="E10" s="127">
        <v>0</v>
      </c>
      <c r="F10" s="127">
        <v>0</v>
      </c>
      <c r="G10" s="127">
        <v>0</v>
      </c>
      <c r="H10" s="127">
        <v>0</v>
      </c>
      <c r="I10" s="127">
        <v>0</v>
      </c>
      <c r="J10" s="127">
        <v>0</v>
      </c>
      <c r="K10" s="127">
        <v>0</v>
      </c>
      <c r="L10" s="128">
        <f t="shared" si="2"/>
        <v>0</v>
      </c>
      <c r="M10" s="127">
        <v>0</v>
      </c>
      <c r="N10" s="127">
        <v>0</v>
      </c>
      <c r="O10" s="127">
        <v>0</v>
      </c>
      <c r="P10" s="127">
        <v>0</v>
      </c>
      <c r="Q10" s="127">
        <v>0</v>
      </c>
      <c r="R10" s="127">
        <v>0</v>
      </c>
      <c r="S10" s="127">
        <v>0</v>
      </c>
      <c r="T10" s="127">
        <v>0</v>
      </c>
      <c r="U10" s="127">
        <v>0</v>
      </c>
      <c r="V10" s="127">
        <v>0</v>
      </c>
      <c r="W10" s="127">
        <v>0</v>
      </c>
      <c r="X10" s="127">
        <v>0</v>
      </c>
      <c r="Y10" s="127">
        <v>0</v>
      </c>
      <c r="Z10" s="127">
        <v>0</v>
      </c>
      <c r="AA10" s="127">
        <v>0</v>
      </c>
      <c r="AB10" s="127">
        <v>0</v>
      </c>
      <c r="AC10" s="127">
        <v>0</v>
      </c>
      <c r="AD10" s="127">
        <v>0</v>
      </c>
      <c r="AE10" s="127">
        <v>0</v>
      </c>
      <c r="AF10" s="127">
        <v>0</v>
      </c>
      <c r="AG10" s="127">
        <v>0</v>
      </c>
      <c r="AH10" s="127">
        <v>0</v>
      </c>
      <c r="AI10" s="127">
        <v>0</v>
      </c>
      <c r="AJ10" s="127">
        <v>0</v>
      </c>
      <c r="AK10" s="127">
        <v>0</v>
      </c>
      <c r="AL10" s="127">
        <v>0</v>
      </c>
      <c r="AM10" s="127">
        <v>0</v>
      </c>
      <c r="AN10" s="127">
        <v>0</v>
      </c>
      <c r="AO10" s="127">
        <v>0</v>
      </c>
      <c r="AP10" s="127">
        <v>0</v>
      </c>
      <c r="AQ10" s="127">
        <v>0</v>
      </c>
      <c r="AR10" s="127">
        <v>0</v>
      </c>
      <c r="AS10" s="128">
        <f t="shared" si="3"/>
        <v>0</v>
      </c>
      <c r="AT10" s="127">
        <v>0</v>
      </c>
      <c r="AU10" s="127">
        <v>0</v>
      </c>
      <c r="AV10" s="127">
        <v>0</v>
      </c>
      <c r="AW10" s="127">
        <v>0</v>
      </c>
      <c r="AX10" s="127">
        <v>0</v>
      </c>
      <c r="AY10" s="127">
        <v>0</v>
      </c>
      <c r="AZ10" s="127">
        <v>0</v>
      </c>
      <c r="BA10" s="127">
        <v>0</v>
      </c>
      <c r="BB10" s="127">
        <v>0</v>
      </c>
      <c r="BC10" s="127">
        <v>0</v>
      </c>
      <c r="BD10" s="127">
        <v>0</v>
      </c>
      <c r="BE10" s="127">
        <v>0</v>
      </c>
      <c r="BF10" s="127">
        <v>0</v>
      </c>
      <c r="BG10" s="127">
        <v>0</v>
      </c>
      <c r="BH10" s="123"/>
      <c r="BI10" s="123"/>
      <c r="BJ10" s="123"/>
      <c r="BK10" s="123"/>
      <c r="BL10" s="123"/>
      <c r="BM10" s="123"/>
      <c r="BN10" s="123"/>
      <c r="BO10" s="123"/>
      <c r="BP10" s="123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</row>
    <row r="11" spans="1:102" ht="16.5" customHeight="1">
      <c r="A11" s="120" t="s">
        <v>505</v>
      </c>
      <c r="B11" s="126">
        <f t="shared" si="0"/>
        <v>0</v>
      </c>
      <c r="C11" s="126">
        <f t="shared" si="1"/>
        <v>0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7">
        <v>0</v>
      </c>
      <c r="L11" s="128">
        <f t="shared" si="2"/>
        <v>0</v>
      </c>
      <c r="M11" s="127">
        <v>0</v>
      </c>
      <c r="N11" s="127">
        <v>0</v>
      </c>
      <c r="O11" s="127">
        <v>0</v>
      </c>
      <c r="P11" s="127">
        <v>0</v>
      </c>
      <c r="Q11" s="127">
        <v>0</v>
      </c>
      <c r="R11" s="127">
        <v>0</v>
      </c>
      <c r="S11" s="127">
        <v>0</v>
      </c>
      <c r="T11" s="127">
        <v>0</v>
      </c>
      <c r="U11" s="127">
        <v>0</v>
      </c>
      <c r="V11" s="127">
        <v>0</v>
      </c>
      <c r="W11" s="127">
        <v>0</v>
      </c>
      <c r="X11" s="127">
        <v>0</v>
      </c>
      <c r="Y11" s="127">
        <v>0</v>
      </c>
      <c r="Z11" s="127">
        <v>0</v>
      </c>
      <c r="AA11" s="127">
        <v>0</v>
      </c>
      <c r="AB11" s="127">
        <v>0</v>
      </c>
      <c r="AC11" s="127">
        <v>0</v>
      </c>
      <c r="AD11" s="127">
        <v>0</v>
      </c>
      <c r="AE11" s="127">
        <v>0</v>
      </c>
      <c r="AF11" s="127">
        <v>0</v>
      </c>
      <c r="AG11" s="127">
        <v>0</v>
      </c>
      <c r="AH11" s="127">
        <v>0</v>
      </c>
      <c r="AI11" s="127">
        <v>0</v>
      </c>
      <c r="AJ11" s="127">
        <v>0</v>
      </c>
      <c r="AK11" s="127">
        <v>0</v>
      </c>
      <c r="AL11" s="127">
        <v>0</v>
      </c>
      <c r="AM11" s="127">
        <v>0</v>
      </c>
      <c r="AN11" s="127">
        <v>0</v>
      </c>
      <c r="AO11" s="127">
        <v>0</v>
      </c>
      <c r="AP11" s="127">
        <v>0</v>
      </c>
      <c r="AQ11" s="127">
        <v>0</v>
      </c>
      <c r="AR11" s="127">
        <v>0</v>
      </c>
      <c r="AS11" s="128">
        <f t="shared" si="3"/>
        <v>0</v>
      </c>
      <c r="AT11" s="127">
        <v>0</v>
      </c>
      <c r="AU11" s="127">
        <v>0</v>
      </c>
      <c r="AV11" s="127">
        <v>0</v>
      </c>
      <c r="AW11" s="127">
        <v>0</v>
      </c>
      <c r="AX11" s="127">
        <v>0</v>
      </c>
      <c r="AY11" s="127">
        <v>0</v>
      </c>
      <c r="AZ11" s="127">
        <v>0</v>
      </c>
      <c r="BA11" s="127">
        <v>0</v>
      </c>
      <c r="BB11" s="127">
        <v>0</v>
      </c>
      <c r="BC11" s="127">
        <v>0</v>
      </c>
      <c r="BD11" s="127">
        <v>0</v>
      </c>
      <c r="BE11" s="127">
        <v>0</v>
      </c>
      <c r="BF11" s="127">
        <v>0</v>
      </c>
      <c r="BG11" s="127">
        <v>0</v>
      </c>
      <c r="BH11" s="123"/>
      <c r="BI11" s="123"/>
      <c r="BJ11" s="123"/>
      <c r="BK11" s="123"/>
      <c r="BL11" s="123"/>
      <c r="BM11" s="123"/>
      <c r="BN11" s="123"/>
      <c r="BO11" s="123"/>
      <c r="BP11" s="123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</row>
    <row r="12" spans="1:102" ht="16.5" customHeight="1">
      <c r="A12" s="120" t="s">
        <v>561</v>
      </c>
      <c r="B12" s="126">
        <f t="shared" si="0"/>
        <v>4699.5</v>
      </c>
      <c r="C12" s="126">
        <f t="shared" si="1"/>
        <v>0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127">
        <v>0</v>
      </c>
      <c r="J12" s="127">
        <v>0</v>
      </c>
      <c r="K12" s="127">
        <v>0</v>
      </c>
      <c r="L12" s="128">
        <f t="shared" si="2"/>
        <v>4699.5</v>
      </c>
      <c r="M12" s="127">
        <v>10</v>
      </c>
      <c r="N12" s="127">
        <v>5</v>
      </c>
      <c r="O12" s="127">
        <v>0</v>
      </c>
      <c r="P12" s="127">
        <v>0</v>
      </c>
      <c r="Q12" s="127">
        <v>0</v>
      </c>
      <c r="R12" s="127">
        <v>0</v>
      </c>
      <c r="S12" s="127">
        <v>0</v>
      </c>
      <c r="T12" s="127">
        <v>0</v>
      </c>
      <c r="U12" s="127">
        <v>0</v>
      </c>
      <c r="V12" s="127">
        <v>20</v>
      </c>
      <c r="W12" s="127">
        <v>0</v>
      </c>
      <c r="X12" s="127">
        <v>0.5</v>
      </c>
      <c r="Y12" s="127">
        <v>0</v>
      </c>
      <c r="Z12" s="127">
        <v>5</v>
      </c>
      <c r="AA12" s="127">
        <v>5</v>
      </c>
      <c r="AB12" s="127">
        <v>0</v>
      </c>
      <c r="AC12" s="127">
        <v>20</v>
      </c>
      <c r="AD12" s="127">
        <v>0</v>
      </c>
      <c r="AE12" s="127">
        <v>0</v>
      </c>
      <c r="AF12" s="127">
        <v>0</v>
      </c>
      <c r="AG12" s="127">
        <v>0</v>
      </c>
      <c r="AH12" s="127">
        <v>0</v>
      </c>
      <c r="AI12" s="127">
        <v>0</v>
      </c>
      <c r="AJ12" s="127">
        <v>0</v>
      </c>
      <c r="AK12" s="127">
        <v>10</v>
      </c>
      <c r="AL12" s="127">
        <v>4624</v>
      </c>
      <c r="AM12" s="127">
        <v>0</v>
      </c>
      <c r="AN12" s="127">
        <v>0</v>
      </c>
      <c r="AO12" s="127">
        <v>0</v>
      </c>
      <c r="AP12" s="127">
        <v>0</v>
      </c>
      <c r="AQ12" s="127">
        <v>0</v>
      </c>
      <c r="AR12" s="127">
        <v>0</v>
      </c>
      <c r="AS12" s="128">
        <f t="shared" si="3"/>
        <v>0</v>
      </c>
      <c r="AT12" s="127">
        <v>0</v>
      </c>
      <c r="AU12" s="127">
        <v>0</v>
      </c>
      <c r="AV12" s="127">
        <v>0</v>
      </c>
      <c r="AW12" s="127">
        <v>0</v>
      </c>
      <c r="AX12" s="127">
        <v>0</v>
      </c>
      <c r="AY12" s="127">
        <v>0</v>
      </c>
      <c r="AZ12" s="127">
        <v>0</v>
      </c>
      <c r="BA12" s="127">
        <v>0</v>
      </c>
      <c r="BB12" s="127">
        <v>0</v>
      </c>
      <c r="BC12" s="127">
        <v>0</v>
      </c>
      <c r="BD12" s="127">
        <v>0</v>
      </c>
      <c r="BE12" s="127">
        <v>0</v>
      </c>
      <c r="BF12" s="127">
        <v>0</v>
      </c>
      <c r="BG12" s="127">
        <v>0</v>
      </c>
      <c r="BH12" s="123"/>
      <c r="BI12" s="123"/>
      <c r="BJ12" s="123"/>
      <c r="BK12" s="123"/>
      <c r="BL12" s="123"/>
      <c r="BM12" s="123"/>
      <c r="BN12" s="123"/>
      <c r="BO12" s="123"/>
      <c r="BP12" s="123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</row>
    <row r="13" spans="1:102" ht="16.5" customHeight="1">
      <c r="A13" s="120" t="s">
        <v>634</v>
      </c>
      <c r="B13" s="126">
        <f t="shared" si="0"/>
        <v>44862.605848</v>
      </c>
      <c r="C13" s="126">
        <f t="shared" si="1"/>
        <v>1814.902</v>
      </c>
      <c r="D13" s="127">
        <v>369.6</v>
      </c>
      <c r="E13" s="127">
        <v>0</v>
      </c>
      <c r="F13" s="127">
        <v>0</v>
      </c>
      <c r="G13" s="127">
        <v>0</v>
      </c>
      <c r="H13" s="127">
        <v>0</v>
      </c>
      <c r="I13" s="127">
        <v>764.112</v>
      </c>
      <c r="J13" s="127">
        <v>0</v>
      </c>
      <c r="K13" s="127">
        <v>681.19</v>
      </c>
      <c r="L13" s="128">
        <f t="shared" si="2"/>
        <v>43047.703848</v>
      </c>
      <c r="M13" s="127">
        <v>98.18</v>
      </c>
      <c r="N13" s="127">
        <v>5</v>
      </c>
      <c r="O13" s="127">
        <v>0</v>
      </c>
      <c r="P13" s="127">
        <v>2.1</v>
      </c>
      <c r="Q13" s="127">
        <v>1594.8675</v>
      </c>
      <c r="R13" s="127">
        <v>1244.8675</v>
      </c>
      <c r="S13" s="127">
        <v>44.65</v>
      </c>
      <c r="T13" s="127">
        <v>0</v>
      </c>
      <c r="U13" s="127">
        <v>64.49212800000001</v>
      </c>
      <c r="V13" s="127">
        <v>26</v>
      </c>
      <c r="W13" s="127">
        <v>0</v>
      </c>
      <c r="X13" s="127">
        <v>24.5</v>
      </c>
      <c r="Y13" s="127">
        <v>614.77272</v>
      </c>
      <c r="Z13" s="127">
        <v>10.5</v>
      </c>
      <c r="AA13" s="127">
        <v>12.2</v>
      </c>
      <c r="AB13" s="127">
        <v>14.5</v>
      </c>
      <c r="AC13" s="127">
        <v>20</v>
      </c>
      <c r="AD13" s="127">
        <v>0</v>
      </c>
      <c r="AE13" s="127">
        <v>0</v>
      </c>
      <c r="AF13" s="127">
        <v>0</v>
      </c>
      <c r="AG13" s="127">
        <v>0</v>
      </c>
      <c r="AH13" s="127">
        <v>0</v>
      </c>
      <c r="AI13" s="127">
        <v>0</v>
      </c>
      <c r="AJ13" s="127">
        <v>0</v>
      </c>
      <c r="AK13" s="127">
        <v>3815.294</v>
      </c>
      <c r="AL13" s="127">
        <f>35611-415</f>
        <v>35196</v>
      </c>
      <c r="AM13" s="127">
        <v>0</v>
      </c>
      <c r="AN13" s="127">
        <v>0</v>
      </c>
      <c r="AO13" s="127">
        <v>24</v>
      </c>
      <c r="AP13" s="127">
        <v>233.28</v>
      </c>
      <c r="AQ13" s="127">
        <v>0</v>
      </c>
      <c r="AR13" s="127">
        <v>2.5</v>
      </c>
      <c r="AS13" s="128">
        <f t="shared" si="3"/>
        <v>0</v>
      </c>
      <c r="AT13" s="127">
        <v>0</v>
      </c>
      <c r="AU13" s="127">
        <v>0</v>
      </c>
      <c r="AV13" s="127">
        <v>0</v>
      </c>
      <c r="AW13" s="127">
        <v>0</v>
      </c>
      <c r="AX13" s="127">
        <v>0</v>
      </c>
      <c r="AY13" s="127">
        <v>0</v>
      </c>
      <c r="AZ13" s="127">
        <v>0</v>
      </c>
      <c r="BA13" s="127">
        <v>0</v>
      </c>
      <c r="BB13" s="127">
        <v>0</v>
      </c>
      <c r="BC13" s="127">
        <v>0</v>
      </c>
      <c r="BD13" s="127">
        <v>0</v>
      </c>
      <c r="BE13" s="127">
        <v>0</v>
      </c>
      <c r="BF13" s="127">
        <v>0</v>
      </c>
      <c r="BG13" s="127">
        <v>0</v>
      </c>
      <c r="BH13" s="123"/>
      <c r="BI13" s="123"/>
      <c r="BJ13" s="123"/>
      <c r="BK13" s="123"/>
      <c r="BL13" s="123"/>
      <c r="BM13" s="123"/>
      <c r="BN13" s="123"/>
      <c r="BO13" s="123"/>
      <c r="BP13" s="123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</row>
    <row r="14" spans="1:102" ht="16.5" customHeight="1">
      <c r="A14" s="120" t="s">
        <v>651</v>
      </c>
      <c r="B14" s="126">
        <f t="shared" si="0"/>
        <v>0</v>
      </c>
      <c r="C14" s="126">
        <f t="shared" si="1"/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127">
        <v>0</v>
      </c>
      <c r="J14" s="127">
        <v>0</v>
      </c>
      <c r="K14" s="127">
        <v>0</v>
      </c>
      <c r="L14" s="128">
        <f t="shared" si="2"/>
        <v>0</v>
      </c>
      <c r="M14" s="127">
        <v>0</v>
      </c>
      <c r="N14" s="127">
        <v>0</v>
      </c>
      <c r="O14" s="127">
        <v>0</v>
      </c>
      <c r="P14" s="127">
        <v>0</v>
      </c>
      <c r="Q14" s="127">
        <v>0</v>
      </c>
      <c r="R14" s="127">
        <v>0</v>
      </c>
      <c r="S14" s="127">
        <v>0</v>
      </c>
      <c r="T14" s="127">
        <v>0</v>
      </c>
      <c r="U14" s="127">
        <v>0</v>
      </c>
      <c r="V14" s="127">
        <v>0</v>
      </c>
      <c r="W14" s="127">
        <v>0</v>
      </c>
      <c r="X14" s="127">
        <v>0</v>
      </c>
      <c r="Y14" s="127">
        <v>0</v>
      </c>
      <c r="Z14" s="127">
        <v>0</v>
      </c>
      <c r="AA14" s="127">
        <v>0</v>
      </c>
      <c r="AB14" s="127">
        <v>0</v>
      </c>
      <c r="AC14" s="127">
        <v>0</v>
      </c>
      <c r="AD14" s="127">
        <v>0</v>
      </c>
      <c r="AE14" s="127">
        <v>0</v>
      </c>
      <c r="AF14" s="127">
        <v>0</v>
      </c>
      <c r="AG14" s="127">
        <v>0</v>
      </c>
      <c r="AH14" s="127">
        <v>0</v>
      </c>
      <c r="AI14" s="127">
        <v>0</v>
      </c>
      <c r="AJ14" s="127">
        <v>0</v>
      </c>
      <c r="AK14" s="127">
        <v>0</v>
      </c>
      <c r="AL14" s="127">
        <v>0</v>
      </c>
      <c r="AM14" s="127">
        <v>0</v>
      </c>
      <c r="AN14" s="127">
        <v>0</v>
      </c>
      <c r="AO14" s="127">
        <v>0</v>
      </c>
      <c r="AP14" s="127">
        <v>0</v>
      </c>
      <c r="AQ14" s="127">
        <v>0</v>
      </c>
      <c r="AR14" s="127">
        <v>0</v>
      </c>
      <c r="AS14" s="128">
        <f t="shared" si="3"/>
        <v>0</v>
      </c>
      <c r="AT14" s="127">
        <v>0</v>
      </c>
      <c r="AU14" s="127">
        <v>0</v>
      </c>
      <c r="AV14" s="127">
        <v>0</v>
      </c>
      <c r="AW14" s="127">
        <v>0</v>
      </c>
      <c r="AX14" s="127">
        <v>0</v>
      </c>
      <c r="AY14" s="127">
        <v>0</v>
      </c>
      <c r="AZ14" s="127">
        <v>0</v>
      </c>
      <c r="BA14" s="127">
        <v>0</v>
      </c>
      <c r="BB14" s="127">
        <v>0</v>
      </c>
      <c r="BC14" s="127">
        <v>0</v>
      </c>
      <c r="BD14" s="127">
        <v>0</v>
      </c>
      <c r="BE14" s="127">
        <v>0</v>
      </c>
      <c r="BF14" s="127">
        <v>0</v>
      </c>
      <c r="BG14" s="127">
        <v>0</v>
      </c>
      <c r="BH14" s="123"/>
      <c r="BI14" s="123"/>
      <c r="BJ14" s="123"/>
      <c r="BK14" s="123"/>
      <c r="BL14" s="123"/>
      <c r="BM14" s="123"/>
      <c r="BN14" s="123"/>
      <c r="BO14" s="123"/>
      <c r="BP14" s="123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</row>
    <row r="15" spans="1:102" ht="16.5" customHeight="1">
      <c r="A15" s="120" t="s">
        <v>765</v>
      </c>
      <c r="B15" s="126">
        <f t="shared" si="0"/>
        <v>0</v>
      </c>
      <c r="C15" s="126">
        <f t="shared" si="1"/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v>0</v>
      </c>
      <c r="I15" s="127">
        <v>0</v>
      </c>
      <c r="J15" s="127">
        <v>0</v>
      </c>
      <c r="K15" s="127">
        <v>0</v>
      </c>
      <c r="L15" s="128">
        <f t="shared" si="2"/>
        <v>0</v>
      </c>
      <c r="M15" s="127">
        <v>0</v>
      </c>
      <c r="N15" s="127">
        <v>0</v>
      </c>
      <c r="O15" s="127">
        <v>0</v>
      </c>
      <c r="P15" s="127">
        <v>0</v>
      </c>
      <c r="Q15" s="127">
        <v>0</v>
      </c>
      <c r="R15" s="127">
        <v>0</v>
      </c>
      <c r="S15" s="127">
        <v>0</v>
      </c>
      <c r="T15" s="127">
        <v>0</v>
      </c>
      <c r="U15" s="127">
        <v>0</v>
      </c>
      <c r="V15" s="127">
        <v>0</v>
      </c>
      <c r="W15" s="127">
        <v>0</v>
      </c>
      <c r="X15" s="127">
        <v>0</v>
      </c>
      <c r="Y15" s="127">
        <v>0</v>
      </c>
      <c r="Z15" s="127">
        <v>0</v>
      </c>
      <c r="AA15" s="127">
        <v>0</v>
      </c>
      <c r="AB15" s="127">
        <v>0</v>
      </c>
      <c r="AC15" s="127">
        <v>0</v>
      </c>
      <c r="AD15" s="127">
        <v>0</v>
      </c>
      <c r="AE15" s="127">
        <v>0</v>
      </c>
      <c r="AF15" s="127">
        <v>0</v>
      </c>
      <c r="AG15" s="127">
        <v>0</v>
      </c>
      <c r="AH15" s="127">
        <v>0</v>
      </c>
      <c r="AI15" s="127">
        <v>0</v>
      </c>
      <c r="AJ15" s="127">
        <v>0</v>
      </c>
      <c r="AK15" s="127">
        <v>0</v>
      </c>
      <c r="AL15" s="127">
        <v>0</v>
      </c>
      <c r="AM15" s="127">
        <v>0</v>
      </c>
      <c r="AN15" s="127">
        <v>0</v>
      </c>
      <c r="AO15" s="127">
        <v>0</v>
      </c>
      <c r="AP15" s="127">
        <v>0</v>
      </c>
      <c r="AQ15" s="127">
        <v>0</v>
      </c>
      <c r="AR15" s="127">
        <v>0</v>
      </c>
      <c r="AS15" s="128">
        <f t="shared" si="3"/>
        <v>0</v>
      </c>
      <c r="AT15" s="127">
        <v>0</v>
      </c>
      <c r="AU15" s="127">
        <v>0</v>
      </c>
      <c r="AV15" s="127">
        <v>0</v>
      </c>
      <c r="AW15" s="127">
        <v>0</v>
      </c>
      <c r="AX15" s="127">
        <v>0</v>
      </c>
      <c r="AY15" s="127">
        <v>0</v>
      </c>
      <c r="AZ15" s="127">
        <v>0</v>
      </c>
      <c r="BA15" s="127">
        <v>0</v>
      </c>
      <c r="BB15" s="127">
        <v>0</v>
      </c>
      <c r="BC15" s="127">
        <v>0</v>
      </c>
      <c r="BD15" s="127">
        <v>0</v>
      </c>
      <c r="BE15" s="127">
        <v>0</v>
      </c>
      <c r="BF15" s="127">
        <v>0</v>
      </c>
      <c r="BG15" s="127">
        <v>0</v>
      </c>
      <c r="BH15" s="123"/>
      <c r="BI15" s="123"/>
      <c r="BJ15" s="123"/>
      <c r="BK15" s="123"/>
      <c r="BL15" s="123"/>
      <c r="BM15" s="123"/>
      <c r="BN15" s="123"/>
      <c r="BO15" s="123"/>
      <c r="BP15" s="123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</row>
    <row r="16" spans="1:102" ht="16.5" customHeight="1">
      <c r="A16" s="120" t="s">
        <v>824</v>
      </c>
      <c r="B16" s="126">
        <f t="shared" si="0"/>
        <v>0</v>
      </c>
      <c r="C16" s="126">
        <f t="shared" si="1"/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v>0</v>
      </c>
      <c r="I16" s="127">
        <v>0</v>
      </c>
      <c r="J16" s="127">
        <v>0</v>
      </c>
      <c r="K16" s="127">
        <v>0</v>
      </c>
      <c r="L16" s="128">
        <f t="shared" si="2"/>
        <v>0</v>
      </c>
      <c r="M16" s="127">
        <v>0</v>
      </c>
      <c r="N16" s="127">
        <v>0</v>
      </c>
      <c r="O16" s="127">
        <v>0</v>
      </c>
      <c r="P16" s="127">
        <v>0</v>
      </c>
      <c r="Q16" s="127">
        <v>0</v>
      </c>
      <c r="R16" s="127">
        <v>0</v>
      </c>
      <c r="S16" s="127">
        <v>0</v>
      </c>
      <c r="T16" s="127">
        <v>0</v>
      </c>
      <c r="U16" s="127">
        <v>0</v>
      </c>
      <c r="V16" s="127">
        <v>0</v>
      </c>
      <c r="W16" s="127">
        <v>0</v>
      </c>
      <c r="X16" s="127">
        <v>0</v>
      </c>
      <c r="Y16" s="127">
        <v>0</v>
      </c>
      <c r="Z16" s="127">
        <v>0</v>
      </c>
      <c r="AA16" s="127">
        <v>0</v>
      </c>
      <c r="AB16" s="127">
        <v>0</v>
      </c>
      <c r="AC16" s="127">
        <v>0</v>
      </c>
      <c r="AD16" s="127">
        <v>0</v>
      </c>
      <c r="AE16" s="127">
        <v>0</v>
      </c>
      <c r="AF16" s="127">
        <v>0</v>
      </c>
      <c r="AG16" s="127">
        <v>0</v>
      </c>
      <c r="AH16" s="127">
        <v>0</v>
      </c>
      <c r="AI16" s="127">
        <v>0</v>
      </c>
      <c r="AJ16" s="127">
        <v>0</v>
      </c>
      <c r="AK16" s="127">
        <v>0</v>
      </c>
      <c r="AL16" s="127">
        <v>0</v>
      </c>
      <c r="AM16" s="127">
        <v>0</v>
      </c>
      <c r="AN16" s="127">
        <v>0</v>
      </c>
      <c r="AO16" s="127">
        <v>0</v>
      </c>
      <c r="AP16" s="127">
        <v>0</v>
      </c>
      <c r="AQ16" s="127">
        <v>0</v>
      </c>
      <c r="AR16" s="127">
        <v>0</v>
      </c>
      <c r="AS16" s="128">
        <f t="shared" si="3"/>
        <v>0</v>
      </c>
      <c r="AT16" s="127">
        <v>0</v>
      </c>
      <c r="AU16" s="127">
        <v>0</v>
      </c>
      <c r="AV16" s="127">
        <v>0</v>
      </c>
      <c r="AW16" s="127">
        <v>0</v>
      </c>
      <c r="AX16" s="127">
        <v>0</v>
      </c>
      <c r="AY16" s="127">
        <v>0</v>
      </c>
      <c r="AZ16" s="127">
        <v>0</v>
      </c>
      <c r="BA16" s="127">
        <v>0</v>
      </c>
      <c r="BB16" s="127">
        <v>0</v>
      </c>
      <c r="BC16" s="127">
        <v>0</v>
      </c>
      <c r="BD16" s="127">
        <v>0</v>
      </c>
      <c r="BE16" s="127">
        <v>0</v>
      </c>
      <c r="BF16" s="127">
        <v>0</v>
      </c>
      <c r="BG16" s="127">
        <v>0</v>
      </c>
      <c r="BH16" s="123"/>
      <c r="BI16" s="123"/>
      <c r="BJ16" s="123"/>
      <c r="BK16" s="123"/>
      <c r="BL16" s="123"/>
      <c r="BM16" s="123"/>
      <c r="BN16" s="123"/>
      <c r="BO16" s="123"/>
      <c r="BP16" s="123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</row>
    <row r="17" spans="1:102" ht="16.5" customHeight="1">
      <c r="A17" s="120" t="s">
        <v>878</v>
      </c>
      <c r="B17" s="126">
        <f>C17+L17+AS17+BI17+BJ17+BK17+BL17+BM17</f>
        <v>15000</v>
      </c>
      <c r="C17" s="126">
        <f t="shared" si="1"/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v>0</v>
      </c>
      <c r="I17" s="127">
        <v>0</v>
      </c>
      <c r="J17" s="127">
        <v>0</v>
      </c>
      <c r="K17" s="127">
        <v>0</v>
      </c>
      <c r="L17" s="128">
        <f t="shared" si="2"/>
        <v>0</v>
      </c>
      <c r="M17" s="127">
        <v>0</v>
      </c>
      <c r="N17" s="127">
        <v>0</v>
      </c>
      <c r="O17" s="127">
        <v>0</v>
      </c>
      <c r="P17" s="127">
        <v>0</v>
      </c>
      <c r="Q17" s="127">
        <v>0</v>
      </c>
      <c r="R17" s="127">
        <v>0</v>
      </c>
      <c r="S17" s="127">
        <v>0</v>
      </c>
      <c r="T17" s="127">
        <v>0</v>
      </c>
      <c r="U17" s="127">
        <v>0</v>
      </c>
      <c r="V17" s="127">
        <v>0</v>
      </c>
      <c r="W17" s="127">
        <v>0</v>
      </c>
      <c r="X17" s="127">
        <v>0</v>
      </c>
      <c r="Y17" s="127">
        <v>0</v>
      </c>
      <c r="Z17" s="127">
        <v>0</v>
      </c>
      <c r="AA17" s="127">
        <v>0</v>
      </c>
      <c r="AB17" s="127">
        <v>0</v>
      </c>
      <c r="AC17" s="127">
        <v>0</v>
      </c>
      <c r="AD17" s="127">
        <v>0</v>
      </c>
      <c r="AE17" s="127">
        <v>0</v>
      </c>
      <c r="AF17" s="127">
        <v>0</v>
      </c>
      <c r="AG17" s="127">
        <v>0</v>
      </c>
      <c r="AH17" s="127">
        <v>0</v>
      </c>
      <c r="AI17" s="127">
        <v>0</v>
      </c>
      <c r="AJ17" s="127">
        <v>0</v>
      </c>
      <c r="AK17" s="127">
        <v>0</v>
      </c>
      <c r="AL17" s="127">
        <v>0</v>
      </c>
      <c r="AM17" s="127">
        <v>0</v>
      </c>
      <c r="AN17" s="127">
        <v>0</v>
      </c>
      <c r="AO17" s="127">
        <v>0</v>
      </c>
      <c r="AP17" s="127">
        <v>0</v>
      </c>
      <c r="AQ17" s="127">
        <v>0</v>
      </c>
      <c r="AR17" s="127">
        <v>0</v>
      </c>
      <c r="AS17" s="128">
        <f t="shared" si="3"/>
        <v>0</v>
      </c>
      <c r="AT17" s="127">
        <v>0</v>
      </c>
      <c r="AU17" s="127">
        <v>0</v>
      </c>
      <c r="AV17" s="127">
        <v>0</v>
      </c>
      <c r="AW17" s="127">
        <v>0</v>
      </c>
      <c r="AX17" s="127">
        <v>0</v>
      </c>
      <c r="AY17" s="127">
        <v>0</v>
      </c>
      <c r="AZ17" s="127">
        <v>0</v>
      </c>
      <c r="BA17" s="127">
        <v>0</v>
      </c>
      <c r="BB17" s="127">
        <v>0</v>
      </c>
      <c r="BC17" s="127">
        <v>0</v>
      </c>
      <c r="BD17" s="127">
        <v>0</v>
      </c>
      <c r="BE17" s="127">
        <v>0</v>
      </c>
      <c r="BF17" s="127">
        <v>0</v>
      </c>
      <c r="BG17" s="127">
        <v>0</v>
      </c>
      <c r="BH17" s="123">
        <f>BI17</f>
        <v>15000</v>
      </c>
      <c r="BI17" s="123">
        <v>15000</v>
      </c>
      <c r="BJ17" s="123"/>
      <c r="BK17" s="123"/>
      <c r="BL17" s="123"/>
      <c r="BM17" s="123"/>
      <c r="BN17" s="123"/>
      <c r="BO17" s="123"/>
      <c r="BP17" s="123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</row>
    <row r="18" spans="1:102" ht="16.5" customHeight="1">
      <c r="A18" s="120" t="s">
        <v>895</v>
      </c>
      <c r="B18" s="126">
        <f t="shared" si="0"/>
        <v>0</v>
      </c>
      <c r="C18" s="126">
        <f t="shared" si="1"/>
        <v>0</v>
      </c>
      <c r="D18" s="127">
        <v>0</v>
      </c>
      <c r="E18" s="127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8">
        <f t="shared" si="2"/>
        <v>0</v>
      </c>
      <c r="M18" s="127">
        <v>0</v>
      </c>
      <c r="N18" s="127">
        <v>0</v>
      </c>
      <c r="O18" s="127">
        <v>0</v>
      </c>
      <c r="P18" s="127">
        <v>0</v>
      </c>
      <c r="Q18" s="127">
        <v>0</v>
      </c>
      <c r="R18" s="127">
        <v>0</v>
      </c>
      <c r="S18" s="127">
        <v>0</v>
      </c>
      <c r="T18" s="127">
        <v>0</v>
      </c>
      <c r="U18" s="127">
        <v>0</v>
      </c>
      <c r="V18" s="127">
        <v>0</v>
      </c>
      <c r="W18" s="127">
        <v>0</v>
      </c>
      <c r="X18" s="127">
        <v>0</v>
      </c>
      <c r="Y18" s="127">
        <v>0</v>
      </c>
      <c r="Z18" s="127">
        <v>0</v>
      </c>
      <c r="AA18" s="127">
        <v>0</v>
      </c>
      <c r="AB18" s="127">
        <v>0</v>
      </c>
      <c r="AC18" s="127">
        <v>0</v>
      </c>
      <c r="AD18" s="127">
        <v>0</v>
      </c>
      <c r="AE18" s="127">
        <v>0</v>
      </c>
      <c r="AF18" s="127">
        <v>0</v>
      </c>
      <c r="AG18" s="127">
        <v>0</v>
      </c>
      <c r="AH18" s="127">
        <v>0</v>
      </c>
      <c r="AI18" s="127">
        <v>0</v>
      </c>
      <c r="AJ18" s="127">
        <v>0</v>
      </c>
      <c r="AK18" s="127">
        <v>0</v>
      </c>
      <c r="AL18" s="127">
        <v>0</v>
      </c>
      <c r="AM18" s="127">
        <v>0</v>
      </c>
      <c r="AN18" s="127">
        <v>0</v>
      </c>
      <c r="AO18" s="127">
        <v>0</v>
      </c>
      <c r="AP18" s="127">
        <v>0</v>
      </c>
      <c r="AQ18" s="127">
        <v>0</v>
      </c>
      <c r="AR18" s="127">
        <v>0</v>
      </c>
      <c r="AS18" s="128">
        <f t="shared" si="3"/>
        <v>0</v>
      </c>
      <c r="AT18" s="127">
        <v>0</v>
      </c>
      <c r="AU18" s="127">
        <v>0</v>
      </c>
      <c r="AV18" s="127">
        <v>0</v>
      </c>
      <c r="AW18" s="127">
        <v>0</v>
      </c>
      <c r="AX18" s="127">
        <v>0</v>
      </c>
      <c r="AY18" s="127">
        <v>0</v>
      </c>
      <c r="AZ18" s="127">
        <v>0</v>
      </c>
      <c r="BA18" s="127">
        <v>0</v>
      </c>
      <c r="BB18" s="127">
        <v>0</v>
      </c>
      <c r="BC18" s="127">
        <v>0</v>
      </c>
      <c r="BD18" s="127">
        <v>0</v>
      </c>
      <c r="BE18" s="127">
        <v>0</v>
      </c>
      <c r="BF18" s="127">
        <v>0</v>
      </c>
      <c r="BG18" s="127">
        <v>0</v>
      </c>
      <c r="BH18" s="123"/>
      <c r="BI18" s="123"/>
      <c r="BJ18" s="123"/>
      <c r="BK18" s="123"/>
      <c r="BL18" s="123"/>
      <c r="BM18" s="123"/>
      <c r="BN18" s="123"/>
      <c r="BO18" s="123"/>
      <c r="BP18" s="123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</row>
    <row r="19" spans="1:102" ht="16.5" customHeight="1">
      <c r="A19" s="120" t="s">
        <v>897</v>
      </c>
      <c r="B19" s="126">
        <f t="shared" si="0"/>
        <v>0</v>
      </c>
      <c r="C19" s="126">
        <f t="shared" si="1"/>
        <v>0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8">
        <f t="shared" si="2"/>
        <v>0</v>
      </c>
      <c r="M19" s="127">
        <v>0</v>
      </c>
      <c r="N19" s="127">
        <v>0</v>
      </c>
      <c r="O19" s="127">
        <v>0</v>
      </c>
      <c r="P19" s="127">
        <v>0</v>
      </c>
      <c r="Q19" s="127">
        <v>0</v>
      </c>
      <c r="R19" s="127">
        <v>0</v>
      </c>
      <c r="S19" s="127">
        <v>0</v>
      </c>
      <c r="T19" s="127">
        <v>0</v>
      </c>
      <c r="U19" s="127">
        <v>0</v>
      </c>
      <c r="V19" s="127">
        <v>0</v>
      </c>
      <c r="W19" s="127">
        <v>0</v>
      </c>
      <c r="X19" s="127">
        <v>0</v>
      </c>
      <c r="Y19" s="127">
        <v>0</v>
      </c>
      <c r="Z19" s="127">
        <v>0</v>
      </c>
      <c r="AA19" s="127">
        <v>0</v>
      </c>
      <c r="AB19" s="127">
        <v>0</v>
      </c>
      <c r="AC19" s="127">
        <v>0</v>
      </c>
      <c r="AD19" s="127">
        <v>0</v>
      </c>
      <c r="AE19" s="127">
        <v>0</v>
      </c>
      <c r="AF19" s="127">
        <v>0</v>
      </c>
      <c r="AG19" s="127">
        <v>0</v>
      </c>
      <c r="AH19" s="127">
        <v>0</v>
      </c>
      <c r="AI19" s="127">
        <v>0</v>
      </c>
      <c r="AJ19" s="127">
        <v>0</v>
      </c>
      <c r="AK19" s="127">
        <v>0</v>
      </c>
      <c r="AL19" s="127">
        <v>0</v>
      </c>
      <c r="AM19" s="127">
        <v>0</v>
      </c>
      <c r="AN19" s="127">
        <v>0</v>
      </c>
      <c r="AO19" s="127">
        <v>0</v>
      </c>
      <c r="AP19" s="127">
        <v>0</v>
      </c>
      <c r="AQ19" s="127">
        <v>0</v>
      </c>
      <c r="AR19" s="127">
        <v>0</v>
      </c>
      <c r="AS19" s="128">
        <f t="shared" si="3"/>
        <v>0</v>
      </c>
      <c r="AT19" s="127">
        <v>0</v>
      </c>
      <c r="AU19" s="127">
        <v>0</v>
      </c>
      <c r="AV19" s="127">
        <v>0</v>
      </c>
      <c r="AW19" s="127">
        <v>0</v>
      </c>
      <c r="AX19" s="127">
        <v>0</v>
      </c>
      <c r="AY19" s="127">
        <v>0</v>
      </c>
      <c r="AZ19" s="127">
        <v>0</v>
      </c>
      <c r="BA19" s="127">
        <v>0</v>
      </c>
      <c r="BB19" s="127">
        <v>0</v>
      </c>
      <c r="BC19" s="127">
        <v>0</v>
      </c>
      <c r="BD19" s="127">
        <v>0</v>
      </c>
      <c r="BE19" s="127">
        <v>0</v>
      </c>
      <c r="BF19" s="127">
        <v>0</v>
      </c>
      <c r="BG19" s="127">
        <v>0</v>
      </c>
      <c r="BH19" s="123"/>
      <c r="BI19" s="123"/>
      <c r="BJ19" s="123"/>
      <c r="BK19" s="123"/>
      <c r="BL19" s="123"/>
      <c r="BM19" s="123"/>
      <c r="BN19" s="123"/>
      <c r="BO19" s="123"/>
      <c r="BP19" s="123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</row>
    <row r="20" spans="1:102" ht="16.5" customHeight="1">
      <c r="A20" s="120" t="s">
        <v>906</v>
      </c>
      <c r="B20" s="126">
        <f>C20+L20+AS20+BH20+BI20+BJ20+BK20+BL20+BM20+BQ20</f>
        <v>5980.44</v>
      </c>
      <c r="C20" s="126">
        <f t="shared" si="1"/>
        <v>29</v>
      </c>
      <c r="D20" s="127">
        <v>0</v>
      </c>
      <c r="E20" s="127">
        <v>0</v>
      </c>
      <c r="F20" s="127">
        <v>0</v>
      </c>
      <c r="G20" s="127">
        <v>0</v>
      </c>
      <c r="H20" s="127">
        <v>0</v>
      </c>
      <c r="I20" s="127">
        <v>29</v>
      </c>
      <c r="J20" s="127">
        <v>0</v>
      </c>
      <c r="K20" s="127">
        <v>0</v>
      </c>
      <c r="L20" s="128">
        <f t="shared" si="2"/>
        <v>5946.44</v>
      </c>
      <c r="M20" s="127">
        <v>6.6</v>
      </c>
      <c r="N20" s="127">
        <v>0.5</v>
      </c>
      <c r="O20" s="127">
        <v>0</v>
      </c>
      <c r="P20" s="127">
        <v>0.5</v>
      </c>
      <c r="Q20" s="127">
        <v>0</v>
      </c>
      <c r="R20" s="127">
        <v>0</v>
      </c>
      <c r="S20" s="127">
        <v>1.44</v>
      </c>
      <c r="T20" s="127">
        <v>0</v>
      </c>
      <c r="U20" s="127">
        <v>21.4</v>
      </c>
      <c r="V20" s="127">
        <v>3</v>
      </c>
      <c r="W20" s="127">
        <v>0</v>
      </c>
      <c r="X20" s="127">
        <v>0.5</v>
      </c>
      <c r="Y20" s="127">
        <v>52</v>
      </c>
      <c r="Z20" s="127">
        <v>5</v>
      </c>
      <c r="AA20" s="127">
        <v>3.5</v>
      </c>
      <c r="AB20" s="127">
        <v>4</v>
      </c>
      <c r="AC20" s="127">
        <v>184</v>
      </c>
      <c r="AD20" s="127">
        <v>0</v>
      </c>
      <c r="AE20" s="127">
        <v>0</v>
      </c>
      <c r="AF20" s="127">
        <v>0</v>
      </c>
      <c r="AG20" s="127">
        <v>0</v>
      </c>
      <c r="AH20" s="127">
        <v>0</v>
      </c>
      <c r="AI20" s="127">
        <v>0</v>
      </c>
      <c r="AJ20" s="127">
        <v>0</v>
      </c>
      <c r="AK20" s="127">
        <v>5</v>
      </c>
      <c r="AL20" s="127">
        <v>5659</v>
      </c>
      <c r="AM20" s="127">
        <v>0</v>
      </c>
      <c r="AN20" s="127">
        <v>0</v>
      </c>
      <c r="AO20" s="127">
        <v>0</v>
      </c>
      <c r="AP20" s="127">
        <v>0</v>
      </c>
      <c r="AQ20" s="127">
        <v>0</v>
      </c>
      <c r="AR20" s="127">
        <v>0</v>
      </c>
      <c r="AS20" s="128">
        <f t="shared" si="3"/>
        <v>0</v>
      </c>
      <c r="AT20" s="127">
        <v>0</v>
      </c>
      <c r="AU20" s="127">
        <v>0</v>
      </c>
      <c r="AV20" s="127">
        <v>0</v>
      </c>
      <c r="AW20" s="127">
        <v>0</v>
      </c>
      <c r="AX20" s="127">
        <v>0</v>
      </c>
      <c r="AY20" s="127">
        <v>0</v>
      </c>
      <c r="AZ20" s="127">
        <v>0</v>
      </c>
      <c r="BA20" s="127">
        <v>0</v>
      </c>
      <c r="BB20" s="127">
        <v>0</v>
      </c>
      <c r="BC20" s="127">
        <v>0</v>
      </c>
      <c r="BD20" s="127">
        <v>0</v>
      </c>
      <c r="BE20" s="127">
        <v>0</v>
      </c>
      <c r="BF20" s="127">
        <v>0</v>
      </c>
      <c r="BG20" s="127">
        <v>0</v>
      </c>
      <c r="BH20" s="123"/>
      <c r="BI20" s="123"/>
      <c r="BJ20" s="123"/>
      <c r="BK20" s="123"/>
      <c r="BL20" s="123"/>
      <c r="BM20" s="123"/>
      <c r="BN20" s="123"/>
      <c r="BO20" s="123"/>
      <c r="BP20" s="123"/>
      <c r="BQ20" s="124">
        <f>BS20</f>
        <v>5</v>
      </c>
      <c r="BR20" s="124"/>
      <c r="BS20" s="124">
        <v>5</v>
      </c>
      <c r="BT20" s="124"/>
      <c r="BU20" s="124"/>
      <c r="BV20" s="124"/>
      <c r="BW20" s="124"/>
      <c r="BX20" s="124"/>
      <c r="BY20" s="124"/>
      <c r="BZ20" s="124"/>
      <c r="CA20" s="124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</row>
    <row r="21" spans="1:102" ht="16.5" customHeight="1">
      <c r="A21" s="120" t="s">
        <v>969</v>
      </c>
      <c r="B21" s="126">
        <f t="shared" si="0"/>
        <v>0</v>
      </c>
      <c r="C21" s="126">
        <f t="shared" si="1"/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8">
        <f t="shared" si="2"/>
        <v>0</v>
      </c>
      <c r="M21" s="127">
        <v>0</v>
      </c>
      <c r="N21" s="127">
        <v>0</v>
      </c>
      <c r="O21" s="127">
        <v>0</v>
      </c>
      <c r="P21" s="127">
        <v>0</v>
      </c>
      <c r="Q21" s="127">
        <v>0</v>
      </c>
      <c r="R21" s="127">
        <v>0</v>
      </c>
      <c r="S21" s="127">
        <v>0</v>
      </c>
      <c r="T21" s="127">
        <v>0</v>
      </c>
      <c r="U21" s="127">
        <v>0</v>
      </c>
      <c r="V21" s="127">
        <v>0</v>
      </c>
      <c r="W21" s="127">
        <v>0</v>
      </c>
      <c r="X21" s="127">
        <v>0</v>
      </c>
      <c r="Y21" s="127">
        <v>0</v>
      </c>
      <c r="Z21" s="127">
        <v>0</v>
      </c>
      <c r="AA21" s="127">
        <v>0</v>
      </c>
      <c r="AB21" s="127">
        <v>0</v>
      </c>
      <c r="AC21" s="127">
        <v>0</v>
      </c>
      <c r="AD21" s="127">
        <v>0</v>
      </c>
      <c r="AE21" s="127">
        <v>0</v>
      </c>
      <c r="AF21" s="127">
        <v>0</v>
      </c>
      <c r="AG21" s="127">
        <v>0</v>
      </c>
      <c r="AH21" s="127">
        <v>0</v>
      </c>
      <c r="AI21" s="127">
        <v>0</v>
      </c>
      <c r="AJ21" s="127">
        <v>0</v>
      </c>
      <c r="AK21" s="127">
        <v>0</v>
      </c>
      <c r="AL21" s="127">
        <v>0</v>
      </c>
      <c r="AM21" s="127">
        <v>0</v>
      </c>
      <c r="AN21" s="127">
        <v>0</v>
      </c>
      <c r="AO21" s="127">
        <v>0</v>
      </c>
      <c r="AP21" s="127">
        <v>0</v>
      </c>
      <c r="AQ21" s="127">
        <v>0</v>
      </c>
      <c r="AR21" s="127">
        <v>0</v>
      </c>
      <c r="AS21" s="128">
        <f t="shared" si="3"/>
        <v>0</v>
      </c>
      <c r="AT21" s="127">
        <v>0</v>
      </c>
      <c r="AU21" s="127">
        <v>0</v>
      </c>
      <c r="AV21" s="127">
        <v>0</v>
      </c>
      <c r="AW21" s="127">
        <v>0</v>
      </c>
      <c r="AX21" s="127">
        <v>0</v>
      </c>
      <c r="AY21" s="127">
        <v>0</v>
      </c>
      <c r="AZ21" s="127">
        <v>0</v>
      </c>
      <c r="BA21" s="127">
        <v>0</v>
      </c>
      <c r="BB21" s="127">
        <v>0</v>
      </c>
      <c r="BC21" s="127">
        <v>0</v>
      </c>
      <c r="BD21" s="127">
        <v>0</v>
      </c>
      <c r="BE21" s="127">
        <v>0</v>
      </c>
      <c r="BF21" s="127">
        <v>0</v>
      </c>
      <c r="BG21" s="127">
        <v>0</v>
      </c>
      <c r="BH21" s="123"/>
      <c r="BI21" s="123"/>
      <c r="BJ21" s="123"/>
      <c r="BK21" s="123"/>
      <c r="BL21" s="123"/>
      <c r="BM21" s="123"/>
      <c r="BN21" s="123"/>
      <c r="BO21" s="123"/>
      <c r="BP21" s="123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</row>
    <row r="22" spans="1:102" ht="16.5" customHeight="1">
      <c r="A22" s="120" t="s">
        <v>986</v>
      </c>
      <c r="B22" s="126">
        <f t="shared" si="0"/>
        <v>0</v>
      </c>
      <c r="C22" s="126">
        <f t="shared" si="1"/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v>0</v>
      </c>
      <c r="I22" s="127">
        <v>0</v>
      </c>
      <c r="J22" s="127">
        <v>0</v>
      </c>
      <c r="K22" s="127">
        <v>0</v>
      </c>
      <c r="L22" s="128">
        <f t="shared" si="2"/>
        <v>0</v>
      </c>
      <c r="M22" s="127">
        <v>0</v>
      </c>
      <c r="N22" s="127">
        <v>0</v>
      </c>
      <c r="O22" s="127">
        <v>0</v>
      </c>
      <c r="P22" s="127">
        <v>0</v>
      </c>
      <c r="Q22" s="127">
        <v>0</v>
      </c>
      <c r="R22" s="127">
        <v>0</v>
      </c>
      <c r="S22" s="127">
        <v>0</v>
      </c>
      <c r="T22" s="127">
        <v>0</v>
      </c>
      <c r="U22" s="127">
        <v>0</v>
      </c>
      <c r="V22" s="127">
        <v>0</v>
      </c>
      <c r="W22" s="127">
        <v>0</v>
      </c>
      <c r="X22" s="127">
        <v>0</v>
      </c>
      <c r="Y22" s="127">
        <v>0</v>
      </c>
      <c r="Z22" s="127">
        <v>0</v>
      </c>
      <c r="AA22" s="127">
        <v>0</v>
      </c>
      <c r="AB22" s="127">
        <v>0</v>
      </c>
      <c r="AC22" s="127">
        <v>0</v>
      </c>
      <c r="AD22" s="127">
        <v>0</v>
      </c>
      <c r="AE22" s="127">
        <v>0</v>
      </c>
      <c r="AF22" s="127">
        <v>0</v>
      </c>
      <c r="AG22" s="127">
        <v>0</v>
      </c>
      <c r="AH22" s="127">
        <v>0</v>
      </c>
      <c r="AI22" s="127">
        <v>0</v>
      </c>
      <c r="AJ22" s="127">
        <v>0</v>
      </c>
      <c r="AK22" s="127">
        <v>0</v>
      </c>
      <c r="AL22" s="127">
        <v>0</v>
      </c>
      <c r="AM22" s="127">
        <v>0</v>
      </c>
      <c r="AN22" s="127">
        <v>0</v>
      </c>
      <c r="AO22" s="127">
        <v>0</v>
      </c>
      <c r="AP22" s="127">
        <v>0</v>
      </c>
      <c r="AQ22" s="127">
        <v>0</v>
      </c>
      <c r="AR22" s="127">
        <v>0</v>
      </c>
      <c r="AS22" s="128">
        <f t="shared" si="3"/>
        <v>0</v>
      </c>
      <c r="AT22" s="127">
        <v>0</v>
      </c>
      <c r="AU22" s="127">
        <v>0</v>
      </c>
      <c r="AV22" s="127">
        <v>0</v>
      </c>
      <c r="AW22" s="127">
        <v>0</v>
      </c>
      <c r="AX22" s="127">
        <v>0</v>
      </c>
      <c r="AY22" s="127">
        <v>0</v>
      </c>
      <c r="AZ22" s="127">
        <v>0</v>
      </c>
      <c r="BA22" s="127">
        <v>0</v>
      </c>
      <c r="BB22" s="127">
        <v>0</v>
      </c>
      <c r="BC22" s="127">
        <v>0</v>
      </c>
      <c r="BD22" s="127">
        <v>0</v>
      </c>
      <c r="BE22" s="127">
        <v>0</v>
      </c>
      <c r="BF22" s="127">
        <v>0</v>
      </c>
      <c r="BG22" s="127">
        <v>0</v>
      </c>
      <c r="BH22" s="123"/>
      <c r="BI22" s="123"/>
      <c r="BJ22" s="123"/>
      <c r="BK22" s="123"/>
      <c r="BL22" s="123"/>
      <c r="BM22" s="123"/>
      <c r="BN22" s="123"/>
      <c r="BO22" s="123"/>
      <c r="BP22" s="123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</row>
    <row r="23" spans="1:102" ht="16.5" customHeight="1">
      <c r="A23" s="120" t="s">
        <v>1032</v>
      </c>
      <c r="B23" s="126">
        <f>C23+L23+AS23+BH23+BI23+BJ23+BK23+BL23+BM23+CR23</f>
        <v>1700</v>
      </c>
      <c r="C23" s="126">
        <f t="shared" si="1"/>
        <v>0</v>
      </c>
      <c r="D23" s="127">
        <v>0</v>
      </c>
      <c r="E23" s="127">
        <v>0</v>
      </c>
      <c r="F23" s="127"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128">
        <f t="shared" si="2"/>
        <v>0</v>
      </c>
      <c r="M23" s="127">
        <v>0</v>
      </c>
      <c r="N23" s="127">
        <v>0</v>
      </c>
      <c r="O23" s="127">
        <v>0</v>
      </c>
      <c r="P23" s="127">
        <v>0</v>
      </c>
      <c r="Q23" s="127">
        <v>0</v>
      </c>
      <c r="R23" s="127">
        <v>0</v>
      </c>
      <c r="S23" s="127">
        <v>0</v>
      </c>
      <c r="T23" s="127">
        <v>0</v>
      </c>
      <c r="U23" s="127">
        <v>0</v>
      </c>
      <c r="V23" s="127">
        <v>0</v>
      </c>
      <c r="W23" s="127">
        <v>0</v>
      </c>
      <c r="X23" s="127">
        <v>0</v>
      </c>
      <c r="Y23" s="127">
        <v>0</v>
      </c>
      <c r="Z23" s="127">
        <v>0</v>
      </c>
      <c r="AA23" s="127">
        <v>0</v>
      </c>
      <c r="AB23" s="127">
        <v>0</v>
      </c>
      <c r="AC23" s="127">
        <v>0</v>
      </c>
      <c r="AD23" s="127">
        <v>0</v>
      </c>
      <c r="AE23" s="127">
        <v>0</v>
      </c>
      <c r="AF23" s="127">
        <v>0</v>
      </c>
      <c r="AG23" s="127">
        <v>0</v>
      </c>
      <c r="AH23" s="127">
        <v>0</v>
      </c>
      <c r="AI23" s="127">
        <v>0</v>
      </c>
      <c r="AJ23" s="127">
        <v>0</v>
      </c>
      <c r="AK23" s="127">
        <v>0</v>
      </c>
      <c r="AL23" s="127">
        <v>0</v>
      </c>
      <c r="AM23" s="127">
        <v>0</v>
      </c>
      <c r="AN23" s="127">
        <v>0</v>
      </c>
      <c r="AO23" s="127">
        <v>0</v>
      </c>
      <c r="AP23" s="127">
        <v>0</v>
      </c>
      <c r="AQ23" s="127">
        <v>0</v>
      </c>
      <c r="AR23" s="127"/>
      <c r="AS23" s="128">
        <f t="shared" si="3"/>
        <v>0</v>
      </c>
      <c r="AT23" s="127">
        <v>0</v>
      </c>
      <c r="AU23" s="127">
        <v>0</v>
      </c>
      <c r="AV23" s="127">
        <v>0</v>
      </c>
      <c r="AW23" s="127">
        <v>0</v>
      </c>
      <c r="AX23" s="127">
        <v>0</v>
      </c>
      <c r="AY23" s="127">
        <v>0</v>
      </c>
      <c r="AZ23" s="127">
        <v>0</v>
      </c>
      <c r="BA23" s="127">
        <v>0</v>
      </c>
      <c r="BB23" s="127">
        <v>0</v>
      </c>
      <c r="BC23" s="127">
        <v>0</v>
      </c>
      <c r="BD23" s="127">
        <v>0</v>
      </c>
      <c r="BE23" s="127">
        <v>0</v>
      </c>
      <c r="BF23" s="127">
        <v>0</v>
      </c>
      <c r="BG23" s="127">
        <v>0</v>
      </c>
      <c r="BH23" s="123"/>
      <c r="BI23" s="123"/>
      <c r="BJ23" s="123"/>
      <c r="BK23" s="123"/>
      <c r="BL23" s="123"/>
      <c r="BM23" s="123"/>
      <c r="BN23" s="123"/>
      <c r="BO23" s="123"/>
      <c r="BP23" s="123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>
        <f>CS23</f>
        <v>1700</v>
      </c>
      <c r="CS23" s="123">
        <v>1700</v>
      </c>
      <c r="CT23" s="123"/>
      <c r="CU23" s="123"/>
      <c r="CV23" s="123"/>
      <c r="CW23" s="123"/>
      <c r="CX23" s="123"/>
    </row>
    <row r="24" spans="1:102" ht="16.5" customHeight="1">
      <c r="A24" s="120" t="s">
        <v>1033</v>
      </c>
      <c r="B24" s="126">
        <f t="shared" si="0"/>
        <v>0</v>
      </c>
      <c r="C24" s="126">
        <f t="shared" si="1"/>
        <v>0</v>
      </c>
      <c r="D24" s="127">
        <v>0</v>
      </c>
      <c r="E24" s="127">
        <v>0</v>
      </c>
      <c r="F24" s="127">
        <v>0</v>
      </c>
      <c r="G24" s="127">
        <v>0</v>
      </c>
      <c r="H24" s="127">
        <v>0</v>
      </c>
      <c r="I24" s="127">
        <v>0</v>
      </c>
      <c r="J24" s="127">
        <v>0</v>
      </c>
      <c r="K24" s="127">
        <v>0</v>
      </c>
      <c r="L24" s="128">
        <f t="shared" si="2"/>
        <v>0</v>
      </c>
      <c r="M24" s="127">
        <v>0</v>
      </c>
      <c r="N24" s="127">
        <v>0</v>
      </c>
      <c r="O24" s="127">
        <v>0</v>
      </c>
      <c r="P24" s="127">
        <v>0</v>
      </c>
      <c r="Q24" s="127">
        <v>0</v>
      </c>
      <c r="R24" s="127">
        <v>0</v>
      </c>
      <c r="S24" s="127">
        <v>0</v>
      </c>
      <c r="T24" s="127">
        <v>0</v>
      </c>
      <c r="U24" s="127">
        <v>0</v>
      </c>
      <c r="V24" s="127">
        <v>0</v>
      </c>
      <c r="W24" s="127">
        <v>0</v>
      </c>
      <c r="X24" s="127">
        <v>0</v>
      </c>
      <c r="Y24" s="127">
        <v>0</v>
      </c>
      <c r="Z24" s="127">
        <v>0</v>
      </c>
      <c r="AA24" s="127">
        <v>0</v>
      </c>
      <c r="AB24" s="127">
        <v>0</v>
      </c>
      <c r="AC24" s="127">
        <v>0</v>
      </c>
      <c r="AD24" s="127">
        <v>0</v>
      </c>
      <c r="AE24" s="127">
        <v>0</v>
      </c>
      <c r="AF24" s="127">
        <v>0</v>
      </c>
      <c r="AG24" s="127">
        <v>0</v>
      </c>
      <c r="AH24" s="127">
        <v>0</v>
      </c>
      <c r="AI24" s="127">
        <v>0</v>
      </c>
      <c r="AJ24" s="127">
        <v>0</v>
      </c>
      <c r="AK24" s="127">
        <v>0</v>
      </c>
      <c r="AL24" s="127">
        <v>0</v>
      </c>
      <c r="AM24" s="127">
        <v>0</v>
      </c>
      <c r="AN24" s="127">
        <v>0</v>
      </c>
      <c r="AO24" s="127">
        <v>0</v>
      </c>
      <c r="AP24" s="127">
        <v>0</v>
      </c>
      <c r="AQ24" s="127">
        <v>0</v>
      </c>
      <c r="AR24" s="127">
        <v>0</v>
      </c>
      <c r="AS24" s="128">
        <f t="shared" si="3"/>
        <v>0</v>
      </c>
      <c r="AT24" s="127">
        <v>0</v>
      </c>
      <c r="AU24" s="127">
        <v>0</v>
      </c>
      <c r="AV24" s="127">
        <v>0</v>
      </c>
      <c r="AW24" s="127">
        <v>0</v>
      </c>
      <c r="AX24" s="127">
        <v>0</v>
      </c>
      <c r="AY24" s="127">
        <v>0</v>
      </c>
      <c r="AZ24" s="127">
        <v>0</v>
      </c>
      <c r="BA24" s="127">
        <v>0</v>
      </c>
      <c r="BB24" s="127">
        <v>0</v>
      </c>
      <c r="BC24" s="127">
        <v>0</v>
      </c>
      <c r="BD24" s="127">
        <v>0</v>
      </c>
      <c r="BE24" s="127">
        <v>0</v>
      </c>
      <c r="BF24" s="127">
        <v>0</v>
      </c>
      <c r="BG24" s="127">
        <v>0</v>
      </c>
      <c r="BH24" s="123"/>
      <c r="BI24" s="123"/>
      <c r="BJ24" s="123"/>
      <c r="BK24" s="123"/>
      <c r="BL24" s="123"/>
      <c r="BM24" s="123"/>
      <c r="BN24" s="123"/>
      <c r="BO24" s="123"/>
      <c r="BP24" s="123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</row>
    <row r="25" spans="1:102" ht="16.5" customHeight="1">
      <c r="A25" s="120" t="s">
        <v>1040</v>
      </c>
      <c r="B25" s="126">
        <f t="shared" si="0"/>
        <v>0</v>
      </c>
      <c r="C25" s="126">
        <f t="shared" si="1"/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v>0</v>
      </c>
      <c r="I25" s="127">
        <v>0</v>
      </c>
      <c r="J25" s="127">
        <v>0</v>
      </c>
      <c r="K25" s="127">
        <v>0</v>
      </c>
      <c r="L25" s="128">
        <f t="shared" si="2"/>
        <v>0</v>
      </c>
      <c r="M25" s="127">
        <v>0</v>
      </c>
      <c r="N25" s="127">
        <v>0</v>
      </c>
      <c r="O25" s="127">
        <v>0</v>
      </c>
      <c r="P25" s="127">
        <v>0</v>
      </c>
      <c r="Q25" s="127">
        <v>0</v>
      </c>
      <c r="R25" s="127">
        <v>0</v>
      </c>
      <c r="S25" s="127">
        <v>0</v>
      </c>
      <c r="T25" s="127">
        <v>0</v>
      </c>
      <c r="U25" s="127">
        <v>0</v>
      </c>
      <c r="V25" s="127">
        <v>0</v>
      </c>
      <c r="W25" s="127">
        <v>0</v>
      </c>
      <c r="X25" s="127">
        <v>0</v>
      </c>
      <c r="Y25" s="127">
        <v>0</v>
      </c>
      <c r="Z25" s="127">
        <v>0</v>
      </c>
      <c r="AA25" s="127">
        <v>0</v>
      </c>
      <c r="AB25" s="127">
        <v>0</v>
      </c>
      <c r="AC25" s="127">
        <v>0</v>
      </c>
      <c r="AD25" s="127">
        <v>0</v>
      </c>
      <c r="AE25" s="127">
        <v>0</v>
      </c>
      <c r="AF25" s="127">
        <v>0</v>
      </c>
      <c r="AG25" s="127">
        <v>0</v>
      </c>
      <c r="AH25" s="127">
        <v>0</v>
      </c>
      <c r="AI25" s="127">
        <v>0</v>
      </c>
      <c r="AJ25" s="127">
        <v>0</v>
      </c>
      <c r="AK25" s="127">
        <v>0</v>
      </c>
      <c r="AL25" s="127">
        <v>0</v>
      </c>
      <c r="AM25" s="127">
        <v>0</v>
      </c>
      <c r="AN25" s="127">
        <v>0</v>
      </c>
      <c r="AO25" s="127">
        <v>0</v>
      </c>
      <c r="AP25" s="127">
        <v>0</v>
      </c>
      <c r="AQ25" s="127">
        <v>0</v>
      </c>
      <c r="AR25" s="127">
        <v>0</v>
      </c>
      <c r="AS25" s="128">
        <f t="shared" si="3"/>
        <v>0</v>
      </c>
      <c r="AT25" s="127">
        <v>0</v>
      </c>
      <c r="AU25" s="127">
        <v>0</v>
      </c>
      <c r="AV25" s="127">
        <v>0</v>
      </c>
      <c r="AW25" s="127">
        <v>0</v>
      </c>
      <c r="AX25" s="127">
        <v>0</v>
      </c>
      <c r="AY25" s="127">
        <v>0</v>
      </c>
      <c r="AZ25" s="127">
        <v>0</v>
      </c>
      <c r="BA25" s="127">
        <v>0</v>
      </c>
      <c r="BB25" s="127">
        <v>0</v>
      </c>
      <c r="BC25" s="127">
        <v>0</v>
      </c>
      <c r="BD25" s="127">
        <v>0</v>
      </c>
      <c r="BE25" s="127">
        <v>0</v>
      </c>
      <c r="BF25" s="127">
        <v>0</v>
      </c>
      <c r="BG25" s="127">
        <v>0</v>
      </c>
      <c r="BH25" s="123"/>
      <c r="BI25" s="123"/>
      <c r="BJ25" s="123"/>
      <c r="BK25" s="123"/>
      <c r="BL25" s="123"/>
      <c r="BM25" s="123"/>
      <c r="BN25" s="123"/>
      <c r="BO25" s="123"/>
      <c r="BP25" s="123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</row>
    <row r="26" spans="1:102" ht="16.5" customHeight="1">
      <c r="A26" s="121" t="s">
        <v>1042</v>
      </c>
      <c r="B26" s="126">
        <f t="shared" si="0"/>
        <v>0</v>
      </c>
      <c r="C26" s="126">
        <f t="shared" si="1"/>
        <v>0</v>
      </c>
      <c r="D26" s="127">
        <v>0</v>
      </c>
      <c r="E26" s="127">
        <v>0</v>
      </c>
      <c r="F26" s="127">
        <v>0</v>
      </c>
      <c r="G26" s="127">
        <v>0</v>
      </c>
      <c r="H26" s="127">
        <v>0</v>
      </c>
      <c r="I26" s="127">
        <v>0</v>
      </c>
      <c r="J26" s="127">
        <v>0</v>
      </c>
      <c r="K26" s="127">
        <v>0</v>
      </c>
      <c r="L26" s="128">
        <f t="shared" si="2"/>
        <v>0</v>
      </c>
      <c r="M26" s="127">
        <v>0</v>
      </c>
      <c r="N26" s="127">
        <v>0</v>
      </c>
      <c r="O26" s="127">
        <v>0</v>
      </c>
      <c r="P26" s="127">
        <v>0</v>
      </c>
      <c r="Q26" s="127">
        <v>0</v>
      </c>
      <c r="R26" s="127">
        <v>0</v>
      </c>
      <c r="S26" s="127">
        <v>0</v>
      </c>
      <c r="T26" s="127">
        <v>0</v>
      </c>
      <c r="U26" s="127">
        <v>0</v>
      </c>
      <c r="V26" s="127">
        <v>0</v>
      </c>
      <c r="W26" s="127">
        <v>0</v>
      </c>
      <c r="X26" s="127">
        <v>0</v>
      </c>
      <c r="Y26" s="127">
        <v>0</v>
      </c>
      <c r="Z26" s="127">
        <v>0</v>
      </c>
      <c r="AA26" s="127">
        <v>0</v>
      </c>
      <c r="AB26" s="127">
        <v>0</v>
      </c>
      <c r="AC26" s="127">
        <v>0</v>
      </c>
      <c r="AD26" s="127">
        <v>0</v>
      </c>
      <c r="AE26" s="127">
        <v>0</v>
      </c>
      <c r="AF26" s="127">
        <v>0</v>
      </c>
      <c r="AG26" s="127">
        <v>0</v>
      </c>
      <c r="AH26" s="127">
        <v>0</v>
      </c>
      <c r="AI26" s="127">
        <v>0</v>
      </c>
      <c r="AJ26" s="127">
        <v>0</v>
      </c>
      <c r="AK26" s="127">
        <v>0</v>
      </c>
      <c r="AL26" s="127">
        <v>0</v>
      </c>
      <c r="AM26" s="127">
        <v>0</v>
      </c>
      <c r="AN26" s="127">
        <v>0</v>
      </c>
      <c r="AO26" s="127">
        <v>0</v>
      </c>
      <c r="AP26" s="127">
        <v>0</v>
      </c>
      <c r="AQ26" s="127">
        <v>0</v>
      </c>
      <c r="AR26" s="127">
        <v>0</v>
      </c>
      <c r="AS26" s="128">
        <f t="shared" si="3"/>
        <v>0</v>
      </c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3"/>
      <c r="BI26" s="123"/>
      <c r="BJ26" s="123"/>
      <c r="BK26" s="123"/>
      <c r="BL26" s="123"/>
      <c r="BM26" s="123"/>
      <c r="BN26" s="123"/>
      <c r="BO26" s="123"/>
      <c r="BP26" s="123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</row>
    <row r="27" spans="1:102" s="108" customFormat="1" ht="16.5" customHeight="1">
      <c r="A27" s="122" t="s">
        <v>1043</v>
      </c>
      <c r="B27" s="126">
        <f>C27+L27+AS27+BH27+BQ27+CB27+CR27</f>
        <v>107522.812347</v>
      </c>
      <c r="C27" s="126">
        <f t="shared" si="1"/>
        <v>6079.448764000001</v>
      </c>
      <c r="D27" s="128">
        <f>SUM(D4,D5,D6,D7,D8,D9,D10,D11,D12,D13,D14,D15,D16,D17,D18,D19,D20,D21,D22,D23,D24,D25)</f>
        <v>3124.40564</v>
      </c>
      <c r="E27" s="128">
        <f aca="true" t="shared" si="4" ref="E27:BG27">SUM(E4,E5,E6,E7,E8,E9,E10,E11,E12,E13,E14,E15,E16,E17,E18,E19,E20,E21,E22,E23,E24,E25)</f>
        <v>0</v>
      </c>
      <c r="F27" s="128">
        <f t="shared" si="4"/>
        <v>0</v>
      </c>
      <c r="G27" s="128">
        <f t="shared" si="4"/>
        <v>799.775324</v>
      </c>
      <c r="H27" s="128">
        <f t="shared" si="4"/>
        <v>56.784</v>
      </c>
      <c r="I27" s="128">
        <f t="shared" si="4"/>
        <v>865.5799999999999</v>
      </c>
      <c r="J27" s="128">
        <f t="shared" si="4"/>
        <v>0</v>
      </c>
      <c r="K27" s="128">
        <f t="shared" si="4"/>
        <v>1232.9038</v>
      </c>
      <c r="L27" s="128">
        <f t="shared" si="2"/>
        <v>82954.612095</v>
      </c>
      <c r="M27" s="128">
        <f t="shared" si="4"/>
        <v>276.1</v>
      </c>
      <c r="N27" s="128">
        <f t="shared" si="4"/>
        <v>70.5</v>
      </c>
      <c r="O27" s="128">
        <f t="shared" si="4"/>
        <v>0</v>
      </c>
      <c r="P27" s="128">
        <f t="shared" si="4"/>
        <v>5.2864</v>
      </c>
      <c r="Q27" s="128">
        <f t="shared" si="4"/>
        <v>1725.3675</v>
      </c>
      <c r="R27" s="128">
        <f t="shared" si="4"/>
        <v>1624.8675</v>
      </c>
      <c r="S27" s="128">
        <f t="shared" si="4"/>
        <v>106.21959999999999</v>
      </c>
      <c r="T27" s="128">
        <f t="shared" si="4"/>
        <v>0</v>
      </c>
      <c r="U27" s="128">
        <f t="shared" si="4"/>
        <v>543.892128</v>
      </c>
      <c r="V27" s="128">
        <f t="shared" si="4"/>
        <v>173.72</v>
      </c>
      <c r="W27" s="128">
        <f t="shared" si="4"/>
        <v>60</v>
      </c>
      <c r="X27" s="128">
        <f t="shared" si="4"/>
        <v>44</v>
      </c>
      <c r="Y27" s="128">
        <f t="shared" si="4"/>
        <v>2146.77272</v>
      </c>
      <c r="Z27" s="128">
        <f t="shared" si="4"/>
        <v>106</v>
      </c>
      <c r="AA27" s="128">
        <f t="shared" si="4"/>
        <v>95.98</v>
      </c>
      <c r="AB27" s="128">
        <f t="shared" si="4"/>
        <v>53</v>
      </c>
      <c r="AC27" s="128">
        <f t="shared" si="4"/>
        <v>329</v>
      </c>
      <c r="AD27" s="128">
        <f t="shared" si="4"/>
        <v>5100</v>
      </c>
      <c r="AE27" s="128">
        <f t="shared" si="4"/>
        <v>0</v>
      </c>
      <c r="AF27" s="128">
        <f t="shared" si="4"/>
        <v>0</v>
      </c>
      <c r="AG27" s="128">
        <f t="shared" si="4"/>
        <v>0</v>
      </c>
      <c r="AH27" s="128">
        <f t="shared" si="4"/>
        <v>0</v>
      </c>
      <c r="AI27" s="128">
        <f t="shared" si="4"/>
        <v>0</v>
      </c>
      <c r="AJ27" s="128">
        <f t="shared" si="4"/>
        <v>0</v>
      </c>
      <c r="AK27" s="128">
        <f t="shared" si="4"/>
        <v>3900.294</v>
      </c>
      <c r="AL27" s="128">
        <f t="shared" si="4"/>
        <v>65923.587407</v>
      </c>
      <c r="AM27" s="128">
        <f t="shared" si="4"/>
        <v>34.319559999999996</v>
      </c>
      <c r="AN27" s="128">
        <f t="shared" si="4"/>
        <v>0</v>
      </c>
      <c r="AO27" s="128">
        <f t="shared" si="4"/>
        <v>112</v>
      </c>
      <c r="AP27" s="128">
        <f t="shared" si="4"/>
        <v>479.88</v>
      </c>
      <c r="AQ27" s="128">
        <f t="shared" si="4"/>
        <v>0</v>
      </c>
      <c r="AR27" s="128">
        <f t="shared" si="4"/>
        <v>43.82528</v>
      </c>
      <c r="AS27" s="128">
        <f t="shared" si="3"/>
        <v>467.751488</v>
      </c>
      <c r="AT27" s="128">
        <f t="shared" si="4"/>
        <v>0</v>
      </c>
      <c r="AU27" s="128">
        <f t="shared" si="4"/>
        <v>0</v>
      </c>
      <c r="AV27" s="128">
        <f t="shared" si="4"/>
        <v>0</v>
      </c>
      <c r="AW27" s="128">
        <f t="shared" si="4"/>
        <v>0</v>
      </c>
      <c r="AX27" s="128">
        <f t="shared" si="4"/>
        <v>0</v>
      </c>
      <c r="AY27" s="128">
        <f t="shared" si="4"/>
        <v>0</v>
      </c>
      <c r="AZ27" s="128">
        <f t="shared" si="4"/>
        <v>0</v>
      </c>
      <c r="BA27" s="128">
        <f t="shared" si="4"/>
        <v>0</v>
      </c>
      <c r="BB27" s="128">
        <f t="shared" si="4"/>
        <v>0</v>
      </c>
      <c r="BC27" s="128">
        <f t="shared" si="4"/>
        <v>0</v>
      </c>
      <c r="BD27" s="128">
        <f t="shared" si="4"/>
        <v>461.191488</v>
      </c>
      <c r="BE27" s="128">
        <f t="shared" si="4"/>
        <v>0</v>
      </c>
      <c r="BF27" s="128">
        <f t="shared" si="4"/>
        <v>0</v>
      </c>
      <c r="BG27" s="128">
        <f t="shared" si="4"/>
        <v>6.56</v>
      </c>
      <c r="BH27" s="125">
        <f>SUM(BH4:BH25)</f>
        <v>15950</v>
      </c>
      <c r="BI27" s="125">
        <f>SUM(BI4:BI25)</f>
        <v>15000</v>
      </c>
      <c r="BJ27" s="125">
        <f>SUM(BJ4:BJ25)</f>
        <v>950</v>
      </c>
      <c r="BK27" s="125">
        <f>SUM(BK4:BK25)</f>
        <v>0</v>
      </c>
      <c r="BL27" s="125">
        <f>SUM(BL4:BL25)</f>
        <v>0</v>
      </c>
      <c r="BM27" s="125"/>
      <c r="BN27" s="125">
        <f>SUM(BN4:BN25)</f>
        <v>0</v>
      </c>
      <c r="BO27" s="125">
        <f aca="true" t="shared" si="5" ref="BO27:CX27">SUM(BO4:BO25)</f>
        <v>0</v>
      </c>
      <c r="BP27" s="125"/>
      <c r="BQ27" s="125">
        <f t="shared" si="5"/>
        <v>5</v>
      </c>
      <c r="BR27" s="125">
        <f t="shared" si="5"/>
        <v>0</v>
      </c>
      <c r="BS27" s="125"/>
      <c r="BT27" s="125">
        <f t="shared" si="5"/>
        <v>0</v>
      </c>
      <c r="BU27" s="125"/>
      <c r="BV27" s="125">
        <f t="shared" si="5"/>
        <v>0</v>
      </c>
      <c r="BW27" s="125">
        <f t="shared" si="5"/>
        <v>0</v>
      </c>
      <c r="BX27" s="125"/>
      <c r="BY27" s="125"/>
      <c r="BZ27" s="125">
        <f t="shared" si="5"/>
        <v>0</v>
      </c>
      <c r="CA27" s="125">
        <f t="shared" si="5"/>
        <v>0</v>
      </c>
      <c r="CB27" s="125">
        <f t="shared" si="5"/>
        <v>366</v>
      </c>
      <c r="CC27" s="125">
        <f t="shared" si="5"/>
        <v>0</v>
      </c>
      <c r="CD27" s="125">
        <f t="shared" si="5"/>
        <v>166</v>
      </c>
      <c r="CE27" s="125">
        <f t="shared" si="5"/>
        <v>0</v>
      </c>
      <c r="CF27" s="125">
        <f t="shared" si="5"/>
        <v>140</v>
      </c>
      <c r="CG27" s="125">
        <f t="shared" si="5"/>
        <v>0</v>
      </c>
      <c r="CH27" s="125">
        <f t="shared" si="5"/>
        <v>0</v>
      </c>
      <c r="CI27" s="125"/>
      <c r="CJ27" s="125"/>
      <c r="CK27" s="125"/>
      <c r="CL27" s="125"/>
      <c r="CM27" s="125">
        <f t="shared" si="5"/>
        <v>0</v>
      </c>
      <c r="CN27" s="125">
        <f t="shared" si="5"/>
        <v>60</v>
      </c>
      <c r="CO27" s="125">
        <f t="shared" si="5"/>
        <v>0</v>
      </c>
      <c r="CP27" s="125"/>
      <c r="CQ27" s="125">
        <f t="shared" si="5"/>
        <v>0</v>
      </c>
      <c r="CR27" s="125">
        <f t="shared" si="5"/>
        <v>1700</v>
      </c>
      <c r="CS27" s="125">
        <f t="shared" si="5"/>
        <v>1700</v>
      </c>
      <c r="CT27" s="125"/>
      <c r="CU27" s="125"/>
      <c r="CV27" s="125"/>
      <c r="CW27" s="125"/>
      <c r="CX27" s="125">
        <f t="shared" si="5"/>
        <v>0</v>
      </c>
    </row>
    <row r="28" spans="1:102" ht="16.5" customHeight="1">
      <c r="A28" s="147"/>
      <c r="B28" s="147"/>
      <c r="C28" s="147"/>
      <c r="D28" s="109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1"/>
      <c r="CP28" s="110"/>
      <c r="CQ28" s="110"/>
      <c r="CR28" s="110"/>
      <c r="CS28" s="110"/>
      <c r="CT28" s="110"/>
      <c r="CU28" s="110"/>
      <c r="CV28" s="110"/>
      <c r="CW28" s="110"/>
      <c r="CX28" s="110"/>
    </row>
  </sheetData>
  <mergeCells count="15">
    <mergeCell ref="CR2:CX2"/>
    <mergeCell ref="BN2:BP2"/>
    <mergeCell ref="BQ2:CA2"/>
    <mergeCell ref="CB2:CN2"/>
    <mergeCell ref="CO2:CQ2"/>
    <mergeCell ref="L2:V2"/>
    <mergeCell ref="W2:AG2"/>
    <mergeCell ref="BM2:BM3"/>
    <mergeCell ref="AS2:BC2"/>
    <mergeCell ref="BD2:BG2"/>
    <mergeCell ref="BH2:BL2"/>
    <mergeCell ref="A28:C28"/>
    <mergeCell ref="A2:A3"/>
    <mergeCell ref="B2:B3"/>
    <mergeCell ref="C2:K2"/>
  </mergeCells>
  <printOptions horizontalCentered="1"/>
  <pageMargins left="0.19" right="0.22" top="0.6" bottom="0.41" header="0.38" footer="0.15"/>
  <pageSetup fitToHeight="10" fitToWidth="8" horizontalDpi="600" verticalDpi="600" orientation="landscape" paperSize="9" scale="90" r:id="rId1"/>
  <headerFooter alignWithMargins="0">
    <oddHeader>&amp;C&amp;"黑体,加粗"&amp;16西安市浐灞生态区2015年一般公共预算支出预算表（按经济分类科目）</oddHead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workbookViewId="0" topLeftCell="A6">
      <selection activeCell="D18" sqref="D18"/>
    </sheetView>
  </sheetViews>
  <sheetFormatPr defaultColWidth="9.125" defaultRowHeight="14.25"/>
  <cols>
    <col min="1" max="1" width="35.00390625" style="40" customWidth="1"/>
    <col min="2" max="2" width="19.625" style="40" customWidth="1"/>
    <col min="3" max="3" width="35.50390625" style="40" customWidth="1"/>
    <col min="4" max="4" width="19.625" style="40" customWidth="1"/>
    <col min="5" max="5" width="9.125" style="40" customWidth="1"/>
    <col min="6" max="6" width="18.75390625" style="40" customWidth="1"/>
    <col min="7" max="16384" width="9.125" style="40" customWidth="1"/>
  </cols>
  <sheetData>
    <row r="1" spans="1:4" ht="18" customHeight="1">
      <c r="A1" s="41" t="s">
        <v>1047</v>
      </c>
      <c r="B1" s="42"/>
      <c r="C1" s="42"/>
      <c r="D1" s="42"/>
    </row>
    <row r="2" spans="1:4" ht="41.25" customHeight="1">
      <c r="A2" s="153" t="s">
        <v>1263</v>
      </c>
      <c r="B2" s="153"/>
      <c r="C2" s="153"/>
      <c r="D2" s="153"/>
    </row>
    <row r="3" spans="1:4" ht="20.25" customHeight="1">
      <c r="A3" s="43"/>
      <c r="B3" s="44"/>
      <c r="C3" s="44"/>
      <c r="D3" s="45" t="s">
        <v>1048</v>
      </c>
    </row>
    <row r="4" spans="1:4" ht="31.5" customHeight="1">
      <c r="A4" s="154" t="s">
        <v>1049</v>
      </c>
      <c r="B4" s="155"/>
      <c r="C4" s="154" t="s">
        <v>1050</v>
      </c>
      <c r="D4" s="154"/>
    </row>
    <row r="5" spans="1:4" ht="31.5" customHeight="1">
      <c r="A5" s="47" t="s">
        <v>1051</v>
      </c>
      <c r="B5" s="47" t="s">
        <v>1052</v>
      </c>
      <c r="C5" s="47" t="s">
        <v>1051</v>
      </c>
      <c r="D5" s="46" t="s">
        <v>1052</v>
      </c>
    </row>
    <row r="6" spans="1:4" ht="28.5" customHeight="1">
      <c r="A6" s="48" t="s">
        <v>1053</v>
      </c>
      <c r="B6" s="49">
        <f>ROUND('公共收入预算表'!B36,0)</f>
        <v>150200</v>
      </c>
      <c r="C6" s="48" t="s">
        <v>1046</v>
      </c>
      <c r="D6" s="49">
        <v>107523</v>
      </c>
    </row>
    <row r="7" spans="1:4" ht="28.5" customHeight="1">
      <c r="A7" s="50" t="s">
        <v>1054</v>
      </c>
      <c r="B7" s="49">
        <f>B8</f>
        <v>1713</v>
      </c>
      <c r="C7" s="51" t="s">
        <v>1055</v>
      </c>
      <c r="D7" s="49">
        <f>D8</f>
        <v>44390</v>
      </c>
    </row>
    <row r="8" spans="1:6" ht="28.5" customHeight="1">
      <c r="A8" s="52" t="s">
        <v>1056</v>
      </c>
      <c r="B8" s="53">
        <f>B11</f>
        <v>1713</v>
      </c>
      <c r="C8" s="54" t="s">
        <v>1057</v>
      </c>
      <c r="D8" s="53">
        <f>D9</f>
        <v>44390</v>
      </c>
      <c r="F8" s="55"/>
    </row>
    <row r="9" spans="1:4" ht="28.5" customHeight="1">
      <c r="A9" s="56" t="s">
        <v>1058</v>
      </c>
      <c r="B9" s="57"/>
      <c r="C9" s="54" t="s">
        <v>1059</v>
      </c>
      <c r="D9" s="57">
        <v>44390</v>
      </c>
    </row>
    <row r="10" spans="1:4" ht="28.5" customHeight="1">
      <c r="A10" s="56" t="s">
        <v>1060</v>
      </c>
      <c r="B10" s="57"/>
      <c r="C10" s="54" t="s">
        <v>1061</v>
      </c>
      <c r="D10" s="57"/>
    </row>
    <row r="11" spans="1:4" ht="28.5" customHeight="1">
      <c r="A11" s="56" t="s">
        <v>1062</v>
      </c>
      <c r="B11" s="57">
        <v>1713</v>
      </c>
      <c r="C11" s="54" t="s">
        <v>1063</v>
      </c>
      <c r="D11" s="57"/>
    </row>
    <row r="12" spans="1:4" ht="28.5" customHeight="1">
      <c r="A12" s="56" t="s">
        <v>1064</v>
      </c>
      <c r="B12" s="53"/>
      <c r="C12" s="54" t="s">
        <v>1065</v>
      </c>
      <c r="D12" s="53"/>
    </row>
    <row r="13" spans="1:4" ht="28.5" customHeight="1">
      <c r="A13" s="56" t="s">
        <v>1066</v>
      </c>
      <c r="B13" s="57"/>
      <c r="C13" s="54" t="s">
        <v>1067</v>
      </c>
      <c r="D13" s="57"/>
    </row>
    <row r="14" spans="1:4" ht="28.5" customHeight="1">
      <c r="A14" s="56" t="s">
        <v>1068</v>
      </c>
      <c r="B14" s="57"/>
      <c r="C14" s="54" t="s">
        <v>1069</v>
      </c>
      <c r="D14" s="57"/>
    </row>
    <row r="15" spans="1:4" ht="28.5" customHeight="1">
      <c r="A15" s="56" t="s">
        <v>1070</v>
      </c>
      <c r="B15" s="57"/>
      <c r="C15" s="54" t="s">
        <v>1071</v>
      </c>
      <c r="D15" s="57"/>
    </row>
    <row r="16" spans="1:4" ht="28.5" customHeight="1">
      <c r="A16" s="56" t="s">
        <v>1072</v>
      </c>
      <c r="B16" s="57"/>
      <c r="C16" s="54" t="s">
        <v>1042</v>
      </c>
      <c r="D16" s="57"/>
    </row>
    <row r="17" spans="1:4" ht="28.5" customHeight="1">
      <c r="A17" s="58" t="s">
        <v>1073</v>
      </c>
      <c r="B17" s="59">
        <f>B6+B7</f>
        <v>151913</v>
      </c>
      <c r="C17" s="58" t="s">
        <v>1074</v>
      </c>
      <c r="D17" s="49">
        <v>151913</v>
      </c>
    </row>
    <row r="18" spans="1:3" ht="19.5" customHeight="1">
      <c r="A18" s="156" t="s">
        <v>1161</v>
      </c>
      <c r="B18" s="156"/>
      <c r="C18" s="156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</sheetData>
  <mergeCells count="4">
    <mergeCell ref="A2:D2"/>
    <mergeCell ref="A4:B4"/>
    <mergeCell ref="C4:D4"/>
    <mergeCell ref="A18:C1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7"/>
  <sheetViews>
    <sheetView tabSelected="1" workbookViewId="0" topLeftCell="A1">
      <selection activeCell="C29" sqref="C29"/>
    </sheetView>
  </sheetViews>
  <sheetFormatPr defaultColWidth="9.00390625" defaultRowHeight="14.25"/>
  <cols>
    <col min="1" max="1" width="34.375" style="64" customWidth="1"/>
    <col min="2" max="2" width="13.00390625" style="64" customWidth="1"/>
    <col min="3" max="3" width="14.75390625" style="64" customWidth="1"/>
    <col min="4" max="4" width="16.00390625" style="64" hidden="1" customWidth="1"/>
    <col min="5" max="5" width="53.375" style="64" customWidth="1"/>
    <col min="6" max="6" width="11.50390625" style="63" customWidth="1"/>
    <col min="7" max="7" width="11.875" style="63" bestFit="1" customWidth="1"/>
    <col min="8" max="8" width="17.75390625" style="64" hidden="1" customWidth="1"/>
    <col min="9" max="16384" width="9.00390625" style="64" customWidth="1"/>
  </cols>
  <sheetData>
    <row r="1" spans="1:6" ht="15.75" customHeight="1">
      <c r="A1" s="60" t="s">
        <v>1166</v>
      </c>
      <c r="B1" s="61"/>
      <c r="C1" s="61"/>
      <c r="D1" s="61"/>
      <c r="E1" s="61"/>
      <c r="F1" s="62"/>
    </row>
    <row r="2" spans="1:8" ht="24.75" customHeight="1">
      <c r="A2" s="157" t="s">
        <v>1261</v>
      </c>
      <c r="B2" s="157"/>
      <c r="C2" s="157"/>
      <c r="D2" s="157"/>
      <c r="E2" s="157"/>
      <c r="F2" s="157"/>
      <c r="G2" s="157"/>
      <c r="H2" s="157"/>
    </row>
    <row r="3" spans="1:8" ht="15.75" customHeight="1">
      <c r="A3" s="65"/>
      <c r="B3" s="66"/>
      <c r="C3" s="66"/>
      <c r="E3" s="66"/>
      <c r="F3" s="164" t="s">
        <v>1264</v>
      </c>
      <c r="G3" s="165"/>
      <c r="H3" s="67" t="s">
        <v>0</v>
      </c>
    </row>
    <row r="4" spans="1:8" ht="21.75" customHeight="1">
      <c r="A4" s="158" t="s">
        <v>1</v>
      </c>
      <c r="B4" s="95" t="s">
        <v>1075</v>
      </c>
      <c r="C4" s="39" t="s">
        <v>1163</v>
      </c>
      <c r="D4" s="160" t="s">
        <v>1164</v>
      </c>
      <c r="E4" s="162" t="s">
        <v>1044</v>
      </c>
      <c r="F4" s="95" t="s">
        <v>1075</v>
      </c>
      <c r="G4" s="68" t="s">
        <v>1163</v>
      </c>
      <c r="H4" s="160" t="s">
        <v>1164</v>
      </c>
    </row>
    <row r="5" spans="1:8" ht="21.75" customHeight="1">
      <c r="A5" s="159"/>
      <c r="B5" s="96" t="s">
        <v>1052</v>
      </c>
      <c r="C5" s="8" t="s">
        <v>1162</v>
      </c>
      <c r="D5" s="161"/>
      <c r="E5" s="163"/>
      <c r="F5" s="96" t="s">
        <v>1052</v>
      </c>
      <c r="G5" s="69" t="s">
        <v>1165</v>
      </c>
      <c r="H5" s="161"/>
    </row>
    <row r="6" spans="1:8" ht="18" customHeight="1">
      <c r="A6" s="70" t="s">
        <v>1076</v>
      </c>
      <c r="B6" s="71"/>
      <c r="C6" s="97"/>
      <c r="D6" s="72"/>
      <c r="E6" s="73" t="s">
        <v>1077</v>
      </c>
      <c r="F6" s="74"/>
      <c r="G6" s="98"/>
      <c r="H6" s="75"/>
    </row>
    <row r="7" spans="1:8" ht="18" customHeight="1">
      <c r="A7" s="70" t="s">
        <v>1078</v>
      </c>
      <c r="B7" s="76"/>
      <c r="C7" s="71"/>
      <c r="D7" s="72"/>
      <c r="E7" s="73" t="s">
        <v>1079</v>
      </c>
      <c r="F7" s="74"/>
      <c r="G7" s="74"/>
      <c r="H7" s="75"/>
    </row>
    <row r="8" spans="1:8" ht="18" customHeight="1">
      <c r="A8" s="70" t="s">
        <v>1080</v>
      </c>
      <c r="B8" s="76"/>
      <c r="C8" s="71"/>
      <c r="D8" s="72"/>
      <c r="E8" s="73" t="s">
        <v>309</v>
      </c>
      <c r="F8" s="74"/>
      <c r="G8" s="74"/>
      <c r="H8" s="75"/>
    </row>
    <row r="9" spans="1:8" ht="18" customHeight="1">
      <c r="A9" s="70" t="s">
        <v>1081</v>
      </c>
      <c r="B9" s="76"/>
      <c r="C9" s="71"/>
      <c r="D9" s="72"/>
      <c r="E9" s="73" t="s">
        <v>310</v>
      </c>
      <c r="F9" s="74"/>
      <c r="G9" s="74"/>
      <c r="H9" s="75"/>
    </row>
    <row r="10" spans="1:8" ht="18" customHeight="1">
      <c r="A10" s="70" t="s">
        <v>1082</v>
      </c>
      <c r="B10" s="76"/>
      <c r="C10" s="71"/>
      <c r="D10" s="72"/>
      <c r="E10" s="73" t="s">
        <v>311</v>
      </c>
      <c r="F10" s="74"/>
      <c r="G10" s="74"/>
      <c r="H10" s="75"/>
    </row>
    <row r="11" spans="1:8" ht="18" customHeight="1">
      <c r="A11" s="70" t="s">
        <v>1083</v>
      </c>
      <c r="B11" s="76"/>
      <c r="C11" s="71"/>
      <c r="D11" s="72"/>
      <c r="E11" s="73" t="s">
        <v>312</v>
      </c>
      <c r="F11" s="74"/>
      <c r="G11" s="74"/>
      <c r="H11" s="75"/>
    </row>
    <row r="12" spans="1:8" ht="18" customHeight="1">
      <c r="A12" s="70" t="s">
        <v>1084</v>
      </c>
      <c r="B12" s="117">
        <v>49000</v>
      </c>
      <c r="C12" s="117">
        <v>58144</v>
      </c>
      <c r="D12" s="72"/>
      <c r="E12" s="73" t="s">
        <v>313</v>
      </c>
      <c r="F12" s="74"/>
      <c r="G12" s="74"/>
      <c r="H12" s="75"/>
    </row>
    <row r="13" spans="1:8" ht="18" customHeight="1">
      <c r="A13" s="70" t="s">
        <v>1085</v>
      </c>
      <c r="B13" s="117">
        <v>220000</v>
      </c>
      <c r="C13" s="117">
        <v>225661</v>
      </c>
      <c r="D13" s="72"/>
      <c r="E13" s="73" t="s">
        <v>1086</v>
      </c>
      <c r="F13" s="74"/>
      <c r="G13" s="74"/>
      <c r="H13" s="75"/>
    </row>
    <row r="14" spans="1:8" ht="18" customHeight="1">
      <c r="A14" s="70" t="s">
        <v>1087</v>
      </c>
      <c r="B14" s="117">
        <v>60000</v>
      </c>
      <c r="C14" s="117">
        <v>42139</v>
      </c>
      <c r="D14" s="72"/>
      <c r="E14" s="73" t="s">
        <v>1088</v>
      </c>
      <c r="F14" s="74"/>
      <c r="G14" s="74"/>
      <c r="H14" s="75"/>
    </row>
    <row r="15" spans="1:8" ht="18" customHeight="1">
      <c r="A15" s="70" t="s">
        <v>1089</v>
      </c>
      <c r="B15" s="117">
        <v>1000</v>
      </c>
      <c r="C15" s="117">
        <v>1137</v>
      </c>
      <c r="D15" s="72"/>
      <c r="E15" s="73" t="s">
        <v>1090</v>
      </c>
      <c r="F15" s="74"/>
      <c r="G15" s="74"/>
      <c r="H15" s="75"/>
    </row>
    <row r="16" spans="1:8" ht="18" customHeight="1">
      <c r="A16" s="70" t="s">
        <v>1091</v>
      </c>
      <c r="B16" s="76"/>
      <c r="C16" s="117"/>
      <c r="D16" s="72"/>
      <c r="E16" s="73" t="s">
        <v>1092</v>
      </c>
      <c r="F16" s="74"/>
      <c r="G16" s="74"/>
      <c r="H16" s="75"/>
    </row>
    <row r="17" spans="1:8" ht="18" customHeight="1" hidden="1">
      <c r="A17" s="77"/>
      <c r="B17" s="77"/>
      <c r="C17" s="117"/>
      <c r="D17" s="77"/>
      <c r="E17" s="73" t="s">
        <v>1093</v>
      </c>
      <c r="F17" s="74"/>
      <c r="G17" s="74"/>
      <c r="H17" s="75"/>
    </row>
    <row r="18" spans="1:8" ht="18" customHeight="1" hidden="1">
      <c r="A18" s="77"/>
      <c r="B18" s="77"/>
      <c r="C18" s="77"/>
      <c r="D18" s="77"/>
      <c r="E18" s="73" t="s">
        <v>1094</v>
      </c>
      <c r="F18" s="74"/>
      <c r="G18" s="74"/>
      <c r="H18" s="75"/>
    </row>
    <row r="19" spans="1:8" ht="18" customHeight="1" hidden="1">
      <c r="A19" s="77"/>
      <c r="B19" s="77"/>
      <c r="C19" s="77"/>
      <c r="D19" s="77"/>
      <c r="E19" s="73" t="s">
        <v>1095</v>
      </c>
      <c r="F19" s="74"/>
      <c r="G19" s="74"/>
      <c r="H19" s="75"/>
    </row>
    <row r="20" spans="1:8" ht="18" customHeight="1" hidden="1">
      <c r="A20" s="77"/>
      <c r="B20" s="77"/>
      <c r="C20" s="77"/>
      <c r="D20" s="77"/>
      <c r="E20" s="73" t="s">
        <v>1096</v>
      </c>
      <c r="F20" s="74"/>
      <c r="G20" s="74"/>
      <c r="H20" s="75"/>
    </row>
    <row r="21" spans="1:8" ht="18" customHeight="1">
      <c r="A21" s="77"/>
      <c r="B21" s="77"/>
      <c r="C21" s="77"/>
      <c r="D21" s="77"/>
      <c r="E21" s="73" t="s">
        <v>1097</v>
      </c>
      <c r="F21" s="57">
        <f>F29+F48+F52+F58</f>
        <v>308000</v>
      </c>
      <c r="G21" s="57">
        <f>G29+G48+G52+G58</f>
        <v>325850</v>
      </c>
      <c r="H21" s="75"/>
    </row>
    <row r="22" spans="1:8" ht="18" customHeight="1">
      <c r="A22" s="77"/>
      <c r="B22" s="77"/>
      <c r="C22" s="77"/>
      <c r="D22" s="77"/>
      <c r="E22" s="73" t="s">
        <v>1098</v>
      </c>
      <c r="F22" s="78"/>
      <c r="G22" s="78"/>
      <c r="H22" s="75"/>
    </row>
    <row r="23" spans="1:8" ht="18" customHeight="1" hidden="1">
      <c r="A23" s="77"/>
      <c r="B23" s="77"/>
      <c r="C23" s="77"/>
      <c r="D23" s="77"/>
      <c r="E23" s="73" t="s">
        <v>1099</v>
      </c>
      <c r="F23" s="78"/>
      <c r="G23" s="78"/>
      <c r="H23" s="75"/>
    </row>
    <row r="24" spans="1:8" ht="18" customHeight="1" hidden="1">
      <c r="A24" s="77"/>
      <c r="B24" s="77"/>
      <c r="C24" s="77"/>
      <c r="D24" s="77"/>
      <c r="E24" s="73" t="s">
        <v>1100</v>
      </c>
      <c r="F24" s="78"/>
      <c r="G24" s="78"/>
      <c r="H24" s="75"/>
    </row>
    <row r="25" spans="1:8" ht="18" customHeight="1" hidden="1">
      <c r="A25" s="77"/>
      <c r="B25" s="77"/>
      <c r="C25" s="77"/>
      <c r="D25" s="77"/>
      <c r="E25" s="73" t="s">
        <v>1101</v>
      </c>
      <c r="F25" s="78"/>
      <c r="G25" s="78"/>
      <c r="H25" s="75"/>
    </row>
    <row r="26" spans="1:8" ht="18" customHeight="1" hidden="1">
      <c r="A26" s="77"/>
      <c r="B26" s="77"/>
      <c r="C26" s="77"/>
      <c r="D26" s="77"/>
      <c r="E26" s="73" t="s">
        <v>1102</v>
      </c>
      <c r="F26" s="78"/>
      <c r="G26" s="78"/>
      <c r="H26" s="75"/>
    </row>
    <row r="27" spans="1:8" ht="18" customHeight="1" hidden="1">
      <c r="A27" s="77"/>
      <c r="B27" s="77"/>
      <c r="C27" s="77"/>
      <c r="D27" s="77"/>
      <c r="E27" s="73" t="s">
        <v>977</v>
      </c>
      <c r="F27" s="78"/>
      <c r="G27" s="78"/>
      <c r="H27" s="75"/>
    </row>
    <row r="28" spans="1:8" ht="18" customHeight="1" hidden="1">
      <c r="A28" s="77"/>
      <c r="B28" s="77"/>
      <c r="C28" s="77"/>
      <c r="D28" s="77"/>
      <c r="E28" s="73" t="s">
        <v>1103</v>
      </c>
      <c r="F28" s="78"/>
      <c r="G28" s="78"/>
      <c r="H28" s="75"/>
    </row>
    <row r="29" spans="1:8" ht="18" customHeight="1">
      <c r="A29" s="77"/>
      <c r="B29" s="77"/>
      <c r="C29" s="77"/>
      <c r="D29" s="77"/>
      <c r="E29" s="73" t="s">
        <v>1104</v>
      </c>
      <c r="F29" s="57">
        <f>SUM(F30:F41)</f>
        <v>198000</v>
      </c>
      <c r="G29" s="57">
        <f>SUM(G30:G41)</f>
        <v>225000</v>
      </c>
      <c r="H29" s="75"/>
    </row>
    <row r="30" spans="1:8" ht="18" customHeight="1">
      <c r="A30" s="77"/>
      <c r="B30" s="77"/>
      <c r="C30" s="77"/>
      <c r="D30" s="77"/>
      <c r="E30" s="73" t="s">
        <v>1105</v>
      </c>
      <c r="F30" s="57">
        <v>198000</v>
      </c>
      <c r="G30" s="57">
        <v>225000</v>
      </c>
      <c r="H30" s="75"/>
    </row>
    <row r="31" spans="1:8" ht="18" customHeight="1" hidden="1">
      <c r="A31" s="77"/>
      <c r="B31" s="77"/>
      <c r="C31" s="77"/>
      <c r="D31" s="77"/>
      <c r="E31" s="73" t="s">
        <v>1106</v>
      </c>
      <c r="F31" s="78"/>
      <c r="G31" s="78"/>
      <c r="H31" s="75"/>
    </row>
    <row r="32" spans="1:8" ht="18" customHeight="1" hidden="1">
      <c r="A32" s="77"/>
      <c r="B32" s="77"/>
      <c r="C32" s="77"/>
      <c r="D32" s="77"/>
      <c r="E32" s="73" t="s">
        <v>1107</v>
      </c>
      <c r="F32" s="78"/>
      <c r="G32" s="78"/>
      <c r="H32" s="75"/>
    </row>
    <row r="33" spans="1:8" ht="18" customHeight="1" hidden="1">
      <c r="A33" s="77"/>
      <c r="B33" s="77"/>
      <c r="C33" s="77"/>
      <c r="D33" s="77"/>
      <c r="E33" s="73" t="s">
        <v>1108</v>
      </c>
      <c r="F33" s="78"/>
      <c r="G33" s="78"/>
      <c r="H33" s="75"/>
    </row>
    <row r="34" spans="1:8" ht="18" customHeight="1" hidden="1">
      <c r="A34" s="77"/>
      <c r="B34" s="77"/>
      <c r="C34" s="77"/>
      <c r="D34" s="77"/>
      <c r="E34" s="73" t="s">
        <v>1109</v>
      </c>
      <c r="F34" s="78"/>
      <c r="G34" s="78"/>
      <c r="H34" s="75"/>
    </row>
    <row r="35" spans="1:8" ht="18" customHeight="1" hidden="1">
      <c r="A35" s="77"/>
      <c r="B35" s="77"/>
      <c r="C35" s="77"/>
      <c r="D35" s="77"/>
      <c r="E35" s="73" t="s">
        <v>1110</v>
      </c>
      <c r="F35" s="78"/>
      <c r="G35" s="78"/>
      <c r="H35" s="75"/>
    </row>
    <row r="36" spans="1:8" ht="18" customHeight="1" hidden="1">
      <c r="A36" s="77"/>
      <c r="B36" s="77"/>
      <c r="C36" s="77"/>
      <c r="D36" s="77"/>
      <c r="E36" s="73" t="s">
        <v>1100</v>
      </c>
      <c r="F36" s="78"/>
      <c r="G36" s="78"/>
      <c r="H36" s="75"/>
    </row>
    <row r="37" spans="1:8" ht="18" customHeight="1" hidden="1">
      <c r="A37" s="77"/>
      <c r="B37" s="77"/>
      <c r="C37" s="77"/>
      <c r="D37" s="77"/>
      <c r="E37" s="73" t="s">
        <v>1111</v>
      </c>
      <c r="F37" s="78"/>
      <c r="G37" s="78"/>
      <c r="H37" s="75"/>
    </row>
    <row r="38" spans="1:8" ht="18" customHeight="1" hidden="1">
      <c r="A38" s="77"/>
      <c r="B38" s="77"/>
      <c r="C38" s="77"/>
      <c r="D38" s="77"/>
      <c r="E38" s="73" t="s">
        <v>1112</v>
      </c>
      <c r="F38" s="78"/>
      <c r="G38" s="78"/>
      <c r="H38" s="75"/>
    </row>
    <row r="39" spans="1:8" ht="18" customHeight="1" hidden="1">
      <c r="A39" s="77"/>
      <c r="B39" s="77"/>
      <c r="C39" s="77"/>
      <c r="D39" s="77"/>
      <c r="E39" s="73" t="s">
        <v>1101</v>
      </c>
      <c r="F39" s="78"/>
      <c r="G39" s="78"/>
      <c r="H39" s="75"/>
    </row>
    <row r="40" spans="1:8" ht="18" customHeight="1" hidden="1">
      <c r="A40" s="77"/>
      <c r="B40" s="77"/>
      <c r="C40" s="77"/>
      <c r="D40" s="77"/>
      <c r="E40" s="73" t="s">
        <v>977</v>
      </c>
      <c r="F40" s="78"/>
      <c r="G40" s="78"/>
      <c r="H40" s="75"/>
    </row>
    <row r="41" spans="1:8" ht="18" customHeight="1" hidden="1">
      <c r="A41" s="77"/>
      <c r="B41" s="77"/>
      <c r="C41" s="77"/>
      <c r="D41" s="77"/>
      <c r="E41" s="73" t="s">
        <v>1113</v>
      </c>
      <c r="F41" s="78"/>
      <c r="G41" s="78"/>
      <c r="H41" s="75"/>
    </row>
    <row r="42" spans="1:8" ht="18" customHeight="1">
      <c r="A42" s="77"/>
      <c r="B42" s="77"/>
      <c r="C42" s="77"/>
      <c r="D42" s="77"/>
      <c r="E42" s="73" t="s">
        <v>1114</v>
      </c>
      <c r="F42" s="78"/>
      <c r="G42" s="78"/>
      <c r="H42" s="75"/>
    </row>
    <row r="43" spans="1:8" ht="18" customHeight="1" hidden="1">
      <c r="A43" s="77"/>
      <c r="B43" s="77"/>
      <c r="C43" s="77"/>
      <c r="D43" s="77"/>
      <c r="E43" s="73" t="s">
        <v>1115</v>
      </c>
      <c r="F43" s="78"/>
      <c r="G43" s="78"/>
      <c r="H43" s="75"/>
    </row>
    <row r="44" spans="1:8" ht="18" customHeight="1" hidden="1">
      <c r="A44" s="77"/>
      <c r="B44" s="77"/>
      <c r="C44" s="77"/>
      <c r="D44" s="77"/>
      <c r="E44" s="73" t="s">
        <v>1116</v>
      </c>
      <c r="F44" s="78"/>
      <c r="G44" s="78"/>
      <c r="H44" s="75"/>
    </row>
    <row r="45" spans="1:8" ht="18" customHeight="1" hidden="1">
      <c r="A45" s="77"/>
      <c r="B45" s="77"/>
      <c r="C45" s="77"/>
      <c r="D45" s="77"/>
      <c r="E45" s="73" t="s">
        <v>1117</v>
      </c>
      <c r="F45" s="78"/>
      <c r="G45" s="78"/>
      <c r="H45" s="75"/>
    </row>
    <row r="46" spans="1:8" ht="18" customHeight="1" hidden="1">
      <c r="A46" s="77"/>
      <c r="B46" s="77"/>
      <c r="C46" s="77"/>
      <c r="D46" s="77"/>
      <c r="E46" s="73" t="s">
        <v>1118</v>
      </c>
      <c r="F46" s="78"/>
      <c r="G46" s="78"/>
      <c r="H46" s="75"/>
    </row>
    <row r="47" spans="1:8" ht="18" customHeight="1" hidden="1">
      <c r="A47" s="77"/>
      <c r="B47" s="77"/>
      <c r="C47" s="77"/>
      <c r="D47" s="77"/>
      <c r="E47" s="73" t="s">
        <v>1119</v>
      </c>
      <c r="F47" s="78"/>
      <c r="G47" s="78"/>
      <c r="H47" s="75"/>
    </row>
    <row r="48" spans="1:8" ht="18" customHeight="1">
      <c r="A48" s="77"/>
      <c r="B48" s="77"/>
      <c r="C48" s="77"/>
      <c r="D48" s="77"/>
      <c r="E48" s="73" t="s">
        <v>1120</v>
      </c>
      <c r="F48" s="57">
        <f>SUM(F49:F51)</f>
        <v>60000</v>
      </c>
      <c r="G48" s="57">
        <f>SUM(G49:G51)</f>
        <v>50000</v>
      </c>
      <c r="H48" s="75"/>
    </row>
    <row r="49" spans="1:8" ht="18" customHeight="1">
      <c r="A49" s="77"/>
      <c r="B49" s="77"/>
      <c r="C49" s="77"/>
      <c r="D49" s="77"/>
      <c r="E49" s="73" t="s">
        <v>1105</v>
      </c>
      <c r="F49" s="57">
        <v>60000</v>
      </c>
      <c r="G49" s="57">
        <v>50000</v>
      </c>
      <c r="H49" s="75"/>
    </row>
    <row r="50" spans="1:8" ht="18" customHeight="1" hidden="1">
      <c r="A50" s="77"/>
      <c r="B50" s="77"/>
      <c r="C50" s="77"/>
      <c r="D50" s="77"/>
      <c r="E50" s="73" t="s">
        <v>1106</v>
      </c>
      <c r="F50" s="78"/>
      <c r="G50" s="78"/>
      <c r="H50" s="75"/>
    </row>
    <row r="51" spans="1:8" ht="18" customHeight="1" hidden="1">
      <c r="A51" s="77"/>
      <c r="B51" s="77"/>
      <c r="C51" s="77"/>
      <c r="D51" s="77"/>
      <c r="E51" s="73" t="s">
        <v>1121</v>
      </c>
      <c r="F51" s="78"/>
      <c r="G51" s="78"/>
      <c r="H51" s="75"/>
    </row>
    <row r="52" spans="1:8" ht="18" customHeight="1">
      <c r="A52" s="77"/>
      <c r="B52" s="77"/>
      <c r="C52" s="77"/>
      <c r="D52" s="77"/>
      <c r="E52" s="73" t="s">
        <v>1122</v>
      </c>
      <c r="F52" s="57">
        <v>1000</v>
      </c>
      <c r="G52" s="57">
        <v>850</v>
      </c>
      <c r="H52" s="75"/>
    </row>
    <row r="53" spans="1:8" ht="18" customHeight="1">
      <c r="A53" s="77"/>
      <c r="B53" s="77"/>
      <c r="C53" s="77"/>
      <c r="D53" s="77"/>
      <c r="E53" s="73" t="s">
        <v>1123</v>
      </c>
      <c r="F53" s="78"/>
      <c r="G53" s="78"/>
      <c r="H53" s="75"/>
    </row>
    <row r="54" spans="1:8" ht="18" customHeight="1" hidden="1">
      <c r="A54" s="77"/>
      <c r="B54" s="77"/>
      <c r="C54" s="77"/>
      <c r="D54" s="77"/>
      <c r="E54" s="73" t="s">
        <v>1124</v>
      </c>
      <c r="F54" s="78"/>
      <c r="G54" s="78"/>
      <c r="H54" s="75"/>
    </row>
    <row r="55" spans="1:8" ht="18" customHeight="1" hidden="1">
      <c r="A55" s="77"/>
      <c r="B55" s="77"/>
      <c r="C55" s="77"/>
      <c r="D55" s="77"/>
      <c r="E55" s="73" t="s">
        <v>1125</v>
      </c>
      <c r="F55" s="78"/>
      <c r="G55" s="78"/>
      <c r="H55" s="75"/>
    </row>
    <row r="56" spans="1:8" ht="18" customHeight="1" hidden="1">
      <c r="A56" s="77"/>
      <c r="B56" s="77"/>
      <c r="C56" s="77"/>
      <c r="D56" s="77"/>
      <c r="E56" s="73" t="s">
        <v>1126</v>
      </c>
      <c r="F56" s="78"/>
      <c r="G56" s="78"/>
      <c r="H56" s="75"/>
    </row>
    <row r="57" spans="1:8" ht="18" customHeight="1" hidden="1">
      <c r="A57" s="77"/>
      <c r="B57" s="77"/>
      <c r="C57" s="77"/>
      <c r="D57" s="77"/>
      <c r="E57" s="73" t="s">
        <v>1127</v>
      </c>
      <c r="F57" s="78"/>
      <c r="G57" s="78"/>
      <c r="H57" s="75"/>
    </row>
    <row r="58" spans="1:8" ht="18" customHeight="1">
      <c r="A58" s="77"/>
      <c r="B58" s="77"/>
      <c r="C58" s="77"/>
      <c r="D58" s="77"/>
      <c r="E58" s="73" t="s">
        <v>1128</v>
      </c>
      <c r="F58" s="118">
        <f>SUM(F59:F63)</f>
        <v>49000</v>
      </c>
      <c r="G58" s="118">
        <f>SUM(G59:G63)</f>
        <v>50000</v>
      </c>
      <c r="H58" s="75"/>
    </row>
    <row r="59" spans="1:8" ht="18" customHeight="1">
      <c r="A59" s="77"/>
      <c r="B59" s="77"/>
      <c r="C59" s="77"/>
      <c r="D59" s="77"/>
      <c r="E59" s="73" t="s">
        <v>1115</v>
      </c>
      <c r="F59" s="118">
        <v>20000</v>
      </c>
      <c r="G59" s="57">
        <v>20000</v>
      </c>
      <c r="H59" s="75"/>
    </row>
    <row r="60" spans="1:8" ht="18" customHeight="1">
      <c r="A60" s="77"/>
      <c r="B60" s="77"/>
      <c r="C60" s="77"/>
      <c r="D60" s="77"/>
      <c r="E60" s="73" t="s">
        <v>1116</v>
      </c>
      <c r="F60" s="118">
        <v>29000</v>
      </c>
      <c r="G60" s="57">
        <v>30000</v>
      </c>
      <c r="H60" s="75"/>
    </row>
    <row r="61" spans="1:8" ht="18" customHeight="1" hidden="1">
      <c r="A61" s="77"/>
      <c r="B61" s="77"/>
      <c r="C61" s="77"/>
      <c r="D61" s="77"/>
      <c r="E61" s="73" t="s">
        <v>1117</v>
      </c>
      <c r="F61" s="78"/>
      <c r="G61" s="78"/>
      <c r="H61" s="75"/>
    </row>
    <row r="62" spans="1:8" ht="18" customHeight="1" hidden="1">
      <c r="A62" s="77"/>
      <c r="B62" s="77"/>
      <c r="C62" s="77"/>
      <c r="D62" s="77"/>
      <c r="E62" s="73" t="s">
        <v>1118</v>
      </c>
      <c r="F62" s="78"/>
      <c r="G62" s="78"/>
      <c r="H62" s="75"/>
    </row>
    <row r="63" spans="1:8" ht="18" customHeight="1" hidden="1">
      <c r="A63" s="77"/>
      <c r="B63" s="77"/>
      <c r="C63" s="77"/>
      <c r="D63" s="77"/>
      <c r="E63" s="73" t="s">
        <v>1129</v>
      </c>
      <c r="F63" s="78"/>
      <c r="G63" s="78"/>
      <c r="H63" s="75"/>
    </row>
    <row r="64" spans="1:8" ht="18" customHeight="1">
      <c r="A64" s="77"/>
      <c r="B64" s="77"/>
      <c r="C64" s="77"/>
      <c r="D64" s="77"/>
      <c r="E64" s="73" t="s">
        <v>1130</v>
      </c>
      <c r="F64" s="78"/>
      <c r="G64" s="78"/>
      <c r="H64" s="75"/>
    </row>
    <row r="65" spans="1:8" ht="18" customHeight="1" hidden="1">
      <c r="A65" s="77"/>
      <c r="B65" s="77"/>
      <c r="C65" s="77"/>
      <c r="D65" s="77"/>
      <c r="E65" s="73" t="s">
        <v>1131</v>
      </c>
      <c r="F65" s="78"/>
      <c r="G65" s="78"/>
      <c r="H65" s="75"/>
    </row>
    <row r="66" spans="1:8" ht="18" customHeight="1" hidden="1">
      <c r="A66" s="77"/>
      <c r="B66" s="77"/>
      <c r="C66" s="77"/>
      <c r="D66" s="77"/>
      <c r="E66" s="73" t="s">
        <v>1132</v>
      </c>
      <c r="F66" s="78"/>
      <c r="G66" s="78"/>
      <c r="H66" s="75"/>
    </row>
    <row r="67" spans="1:8" ht="18" customHeight="1" hidden="1">
      <c r="A67" s="77"/>
      <c r="B67" s="77"/>
      <c r="C67" s="77"/>
      <c r="D67" s="77"/>
      <c r="E67" s="73" t="s">
        <v>1133</v>
      </c>
      <c r="F67" s="78"/>
      <c r="G67" s="78"/>
      <c r="H67" s="75"/>
    </row>
    <row r="68" spans="1:8" ht="18" customHeight="1" hidden="1">
      <c r="A68" s="77"/>
      <c r="B68" s="77"/>
      <c r="C68" s="77"/>
      <c r="D68" s="77"/>
      <c r="E68" s="73" t="s">
        <v>1134</v>
      </c>
      <c r="F68" s="78"/>
      <c r="G68" s="78"/>
      <c r="H68" s="75"/>
    </row>
    <row r="69" spans="1:8" ht="18" customHeight="1" hidden="1">
      <c r="A69" s="77"/>
      <c r="B69" s="77"/>
      <c r="C69" s="77"/>
      <c r="D69" s="77"/>
      <c r="E69" s="73" t="s">
        <v>1135</v>
      </c>
      <c r="F69" s="78"/>
      <c r="G69" s="78"/>
      <c r="H69" s="75"/>
    </row>
    <row r="70" spans="1:8" ht="18" customHeight="1" hidden="1">
      <c r="A70" s="77"/>
      <c r="B70" s="77"/>
      <c r="C70" s="77"/>
      <c r="D70" s="77"/>
      <c r="E70" s="73" t="s">
        <v>1136</v>
      </c>
      <c r="F70" s="78"/>
      <c r="G70" s="78"/>
      <c r="H70" s="75"/>
    </row>
    <row r="71" spans="1:8" ht="18" customHeight="1" hidden="1">
      <c r="A71" s="77"/>
      <c r="B71" s="77"/>
      <c r="C71" s="77"/>
      <c r="D71" s="77"/>
      <c r="E71" s="73" t="s">
        <v>1137</v>
      </c>
      <c r="F71" s="78"/>
      <c r="G71" s="78"/>
      <c r="H71" s="75"/>
    </row>
    <row r="72" spans="1:8" ht="18" customHeight="1" hidden="1">
      <c r="A72" s="77"/>
      <c r="B72" s="77"/>
      <c r="C72" s="77"/>
      <c r="D72" s="77"/>
      <c r="E72" s="73" t="s">
        <v>1138</v>
      </c>
      <c r="F72" s="78"/>
      <c r="G72" s="78"/>
      <c r="H72" s="75"/>
    </row>
    <row r="73" spans="1:8" ht="18" customHeight="1" hidden="1">
      <c r="A73" s="77"/>
      <c r="B73" s="77"/>
      <c r="C73" s="77"/>
      <c r="D73" s="77"/>
      <c r="E73" s="73" t="s">
        <v>1139</v>
      </c>
      <c r="F73" s="78"/>
      <c r="G73" s="78"/>
      <c r="H73" s="75"/>
    </row>
    <row r="74" spans="1:8" ht="18" customHeight="1" hidden="1">
      <c r="A74" s="77"/>
      <c r="B74" s="77"/>
      <c r="C74" s="77"/>
      <c r="D74" s="77"/>
      <c r="E74" s="73" t="s">
        <v>1140</v>
      </c>
      <c r="F74" s="78"/>
      <c r="G74" s="78"/>
      <c r="H74" s="75"/>
    </row>
    <row r="75" spans="1:8" ht="18" customHeight="1" hidden="1">
      <c r="A75" s="77"/>
      <c r="B75" s="77"/>
      <c r="C75" s="77"/>
      <c r="D75" s="77"/>
      <c r="E75" s="73" t="s">
        <v>1141</v>
      </c>
      <c r="F75" s="78"/>
      <c r="G75" s="78"/>
      <c r="H75" s="75"/>
    </row>
    <row r="76" spans="1:8" ht="18" customHeight="1" hidden="1">
      <c r="A76" s="77"/>
      <c r="B76" s="77"/>
      <c r="C76" s="77"/>
      <c r="D76" s="77"/>
      <c r="E76" s="73" t="s">
        <v>1142</v>
      </c>
      <c r="F76" s="78"/>
      <c r="G76" s="78"/>
      <c r="H76" s="75"/>
    </row>
    <row r="77" spans="1:8" ht="18" customHeight="1" hidden="1">
      <c r="A77" s="77"/>
      <c r="B77" s="77"/>
      <c r="C77" s="77"/>
      <c r="D77" s="77"/>
      <c r="E77" s="73" t="s">
        <v>1143</v>
      </c>
      <c r="F77" s="78"/>
      <c r="G77" s="78"/>
      <c r="H77" s="75"/>
    </row>
    <row r="78" spans="1:8" ht="18" customHeight="1">
      <c r="A78" s="77"/>
      <c r="B78" s="77"/>
      <c r="C78" s="77"/>
      <c r="D78" s="77"/>
      <c r="E78" s="73" t="s">
        <v>1144</v>
      </c>
      <c r="F78" s="78"/>
      <c r="G78" s="78"/>
      <c r="H78" s="75"/>
    </row>
    <row r="79" spans="1:8" ht="18" customHeight="1">
      <c r="A79" s="77"/>
      <c r="B79" s="77"/>
      <c r="C79" s="77"/>
      <c r="D79" s="77"/>
      <c r="E79" s="73" t="s">
        <v>1145</v>
      </c>
      <c r="F79" s="78"/>
      <c r="G79" s="78"/>
      <c r="H79" s="75"/>
    </row>
    <row r="80" spans="1:8" ht="18" customHeight="1">
      <c r="A80" s="79" t="s">
        <v>1146</v>
      </c>
      <c r="B80" s="80">
        <f>SUM(B6:B16)</f>
        <v>330000</v>
      </c>
      <c r="C80" s="80">
        <f>SUM(C6:C16)</f>
        <v>327081</v>
      </c>
      <c r="D80" s="81"/>
      <c r="E80" s="82" t="s">
        <v>1147</v>
      </c>
      <c r="F80" s="83">
        <f>F21</f>
        <v>308000</v>
      </c>
      <c r="G80" s="83">
        <f>G21</f>
        <v>325850</v>
      </c>
      <c r="H80" s="84"/>
    </row>
    <row r="81" spans="1:8" ht="18.75">
      <c r="A81" s="85" t="s">
        <v>1054</v>
      </c>
      <c r="B81" s="80">
        <f>B82</f>
        <v>0</v>
      </c>
      <c r="C81" s="86" t="s">
        <v>1148</v>
      </c>
      <c r="D81" s="87" t="s">
        <v>1148</v>
      </c>
      <c r="E81" s="88" t="s">
        <v>1055</v>
      </c>
      <c r="F81" s="89">
        <f>F82+F84</f>
        <v>22000</v>
      </c>
      <c r="G81" s="89" t="s">
        <v>1148</v>
      </c>
      <c r="H81" s="89" t="s">
        <v>1148</v>
      </c>
    </row>
    <row r="82" spans="1:8" ht="18" customHeight="1">
      <c r="A82" s="90" t="s">
        <v>1149</v>
      </c>
      <c r="B82" s="86">
        <f>B83</f>
        <v>0</v>
      </c>
      <c r="C82" s="86" t="s">
        <v>1148</v>
      </c>
      <c r="D82" s="87" t="s">
        <v>1148</v>
      </c>
      <c r="E82" s="73" t="s">
        <v>1150</v>
      </c>
      <c r="F82" s="89">
        <f>F83</f>
        <v>22000</v>
      </c>
      <c r="G82" s="89" t="s">
        <v>1148</v>
      </c>
      <c r="H82" s="89" t="s">
        <v>1148</v>
      </c>
    </row>
    <row r="83" spans="1:8" ht="18" customHeight="1">
      <c r="A83" s="90" t="s">
        <v>1151</v>
      </c>
      <c r="B83" s="91"/>
      <c r="C83" s="86" t="s">
        <v>1148</v>
      </c>
      <c r="D83" s="87" t="s">
        <v>1148</v>
      </c>
      <c r="E83" s="73" t="s">
        <v>1152</v>
      </c>
      <c r="F83" s="89">
        <v>22000</v>
      </c>
      <c r="G83" s="89" t="s">
        <v>1148</v>
      </c>
      <c r="H83" s="89" t="s">
        <v>1148</v>
      </c>
    </row>
    <row r="84" spans="1:8" ht="18" customHeight="1">
      <c r="A84" s="77"/>
      <c r="B84" s="77"/>
      <c r="C84" s="86" t="s">
        <v>1148</v>
      </c>
      <c r="D84" s="87" t="s">
        <v>1148</v>
      </c>
      <c r="E84" s="73" t="s">
        <v>1153</v>
      </c>
      <c r="F84" s="92">
        <f>F85</f>
        <v>0</v>
      </c>
      <c r="G84" s="89" t="s">
        <v>1148</v>
      </c>
      <c r="H84" s="89" t="s">
        <v>1148</v>
      </c>
    </row>
    <row r="85" spans="1:8" ht="18" customHeight="1">
      <c r="A85" s="77"/>
      <c r="B85" s="77"/>
      <c r="C85" s="86" t="s">
        <v>1148</v>
      </c>
      <c r="D85" s="87" t="s">
        <v>1148</v>
      </c>
      <c r="E85" s="73" t="s">
        <v>1154</v>
      </c>
      <c r="F85" s="92">
        <v>0</v>
      </c>
      <c r="G85" s="89" t="s">
        <v>1148</v>
      </c>
      <c r="H85" s="89" t="s">
        <v>1148</v>
      </c>
    </row>
    <row r="86" spans="1:8" ht="18" customHeight="1">
      <c r="A86" s="15" t="s">
        <v>1155</v>
      </c>
      <c r="B86" s="80">
        <f>B80+B81</f>
        <v>330000</v>
      </c>
      <c r="C86" s="86" t="s">
        <v>1148</v>
      </c>
      <c r="D86" s="87" t="s">
        <v>1148</v>
      </c>
      <c r="E86" s="82" t="s">
        <v>1156</v>
      </c>
      <c r="F86" s="93">
        <f>F80+F81</f>
        <v>330000</v>
      </c>
      <c r="G86" s="89" t="s">
        <v>1148</v>
      </c>
      <c r="H86" s="89" t="s">
        <v>1148</v>
      </c>
    </row>
    <row r="87" ht="18" customHeight="1">
      <c r="A87" s="17" t="s">
        <v>35</v>
      </c>
    </row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</sheetData>
  <mergeCells count="6">
    <mergeCell ref="A2:H2"/>
    <mergeCell ref="A4:A5"/>
    <mergeCell ref="D4:D5"/>
    <mergeCell ref="E4:E5"/>
    <mergeCell ref="H4:H5"/>
    <mergeCell ref="F3:G3"/>
  </mergeCells>
  <printOptions horizontalCentered="1"/>
  <pageMargins left="0.7480314960629921" right="0.7480314960629921" top="0.31" bottom="0.28" header="0.18" footer="0.15"/>
  <pageSetup fitToHeight="3" horizontalDpi="600" verticalDpi="600" orientation="landscape" paperSize="9" scale="7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</dc:creator>
  <cp:keywords/>
  <dc:description/>
  <cp:lastModifiedBy>User</cp:lastModifiedBy>
  <cp:lastPrinted>2015-09-11T07:56:28Z</cp:lastPrinted>
  <dcterms:created xsi:type="dcterms:W3CDTF">2015-01-12T01:10:06Z</dcterms:created>
  <dcterms:modified xsi:type="dcterms:W3CDTF">2015-11-05T01:17:34Z</dcterms:modified>
  <cp:category/>
  <cp:version/>
  <cp:contentType/>
  <cp:contentStatus/>
</cp:coreProperties>
</file>